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firstSheet="1" activeTab="1"/>
  </bookViews>
  <sheets>
    <sheet name="Sheet1" sheetId="1" state="veryHidden" r:id="rId1"/>
    <sheet name="Semi Annual Assessment Form" sheetId="2" r:id="rId2"/>
    <sheet name="Sheet3" sheetId="3" state="hidden" r:id="rId3"/>
  </sheets>
  <definedNames>
    <definedName name="_xlnm.Print_Area" localSheetId="1">'Semi Annual Assessment Form'!$A$1:$F$77</definedName>
  </definedNames>
  <calcPr fullCalcOnLoad="1"/>
</workbook>
</file>

<file path=xl/sharedStrings.xml><?xml version="1.0" encoding="utf-8"?>
<sst xmlns="http://schemas.openxmlformats.org/spreadsheetml/2006/main" count="75" uniqueCount="52">
  <si>
    <t>Range</t>
  </si>
  <si>
    <t>%</t>
  </si>
  <si>
    <t>Fee</t>
  </si>
  <si>
    <t>0.000023</t>
  </si>
  <si>
    <t>STATE OF ALASKA</t>
  </si>
  <si>
    <t>DEPARTMENT OF COMMERCE, COMMUNITY AND ECONOMIC DEVELOPMENT</t>
  </si>
  <si>
    <t>DIVISION OF BANKING AND SECURITIES</t>
  </si>
  <si>
    <t>PO BOX 110807</t>
  </si>
  <si>
    <t>JUNEAU, ALASKA 99811</t>
  </si>
  <si>
    <t>financialinstitutions@alaska.gov</t>
  </si>
  <si>
    <t>$20,000,001 - $100,000,000</t>
  </si>
  <si>
    <t>$100,000,001- $200,000,000</t>
  </si>
  <si>
    <t>$200,000,001 - $300,000,000</t>
  </si>
  <si>
    <t>$300,000,001 - $500,000,000</t>
  </si>
  <si>
    <t>$0 - $20,000,000</t>
  </si>
  <si>
    <t>$500,000,001 -$1,000,000,000</t>
  </si>
  <si>
    <t>$1,000,000,001 - $3,000,000,000</t>
  </si>
  <si>
    <t xml:space="preserve">Over $3,000,000,001 </t>
  </si>
  <si>
    <t>(907) 269-8140</t>
  </si>
  <si>
    <t>Semiannual Assessment Fee of Deposit Institutions Form</t>
  </si>
  <si>
    <t>Mailing Address:</t>
  </si>
  <si>
    <t>E-Mail Address of Contact:</t>
  </si>
  <si>
    <t>Name of Contact:</t>
  </si>
  <si>
    <t>Call Report as of:</t>
  </si>
  <si>
    <t>Total Assets Reported:</t>
  </si>
  <si>
    <t>Date of Payment:</t>
  </si>
  <si>
    <t>Name of Institution:</t>
  </si>
  <si>
    <t>Base Fee</t>
  </si>
  <si>
    <t>Total Asset Range</t>
  </si>
  <si>
    <t>Rate</t>
  </si>
  <si>
    <t>0.00</t>
  </si>
  <si>
    <t>The Semiannual assessment is collected pursuant Alaska Statute 06.01.010 as specified per the schedule in 3 AAC 01.110. The entire assessment shall be submitted (i.e. postmarked) to the department no later than January 31 and July 31,  with the corresponding Report of Condition from December 31 and June 30. Assessments submitted to the department after January 31 and July 31 may be subject to civil penalty of up to $100 per day under Alaska Statute  06.01.035(h) in public enforcement by the Division.</t>
  </si>
  <si>
    <t>Calculation of the Base Fee</t>
  </si>
  <si>
    <t>Calculation of the Additional Fee</t>
  </si>
  <si>
    <t>Additional Fee Calculated</t>
  </si>
  <si>
    <t>Total Assessment Fee Due</t>
  </si>
  <si>
    <t>Base Fee:</t>
  </si>
  <si>
    <t>Additional Fee:</t>
  </si>
  <si>
    <t>Institution Payment and Identification Information</t>
  </si>
  <si>
    <t>Additional Fee Rate</t>
  </si>
  <si>
    <t>Assets Subject to Additional Fee Rate*</t>
  </si>
  <si>
    <t>*Subtract the amount listed from Total Assets Reported</t>
  </si>
  <si>
    <t>Total Assessment Fee:</t>
  </si>
  <si>
    <t>Reference Rate Table</t>
  </si>
  <si>
    <t>3 AAC 01.110</t>
  </si>
  <si>
    <r>
      <rPr>
        <b/>
        <sz val="16"/>
        <color indexed="8"/>
        <rFont val="Times New Roman"/>
        <family val="1"/>
      </rPr>
      <t>STEP 2:</t>
    </r>
    <r>
      <rPr>
        <sz val="16"/>
        <color indexed="8"/>
        <rFont val="Times New Roman"/>
        <family val="1"/>
      </rPr>
      <t xml:space="preserve"> Use the drop down menu for your instutution's </t>
    </r>
    <r>
      <rPr>
        <b/>
        <i/>
        <sz val="16"/>
        <color indexed="60"/>
        <rFont val="Times New Roman"/>
        <family val="1"/>
      </rPr>
      <t>Total Asset Range</t>
    </r>
    <r>
      <rPr>
        <i/>
        <sz val="16"/>
        <color indexed="8"/>
        <rFont val="Times New Roman"/>
        <family val="1"/>
      </rPr>
      <t xml:space="preserve"> </t>
    </r>
    <r>
      <rPr>
        <sz val="16"/>
        <color indexed="8"/>
        <rFont val="Times New Roman"/>
        <family val="1"/>
      </rPr>
      <t xml:space="preserve">to determine the </t>
    </r>
    <r>
      <rPr>
        <b/>
        <sz val="16"/>
        <color indexed="8"/>
        <rFont val="Times New Roman"/>
        <family val="1"/>
      </rPr>
      <t xml:space="preserve">Base Fee </t>
    </r>
    <r>
      <rPr>
        <sz val="16"/>
        <color indexed="8"/>
        <rFont val="Times New Roman"/>
        <family val="1"/>
      </rPr>
      <t>owed.</t>
    </r>
  </si>
  <si>
    <r>
      <rPr>
        <b/>
        <sz val="16"/>
        <color indexed="8"/>
        <rFont val="Times New Roman"/>
        <family val="1"/>
      </rPr>
      <t>STEP 3</t>
    </r>
    <r>
      <rPr>
        <sz val="16"/>
        <color indexed="8"/>
        <rFont val="Times New Roman"/>
        <family val="1"/>
      </rPr>
      <t xml:space="preserve">: Your instutution's </t>
    </r>
    <r>
      <rPr>
        <b/>
        <i/>
        <sz val="16"/>
        <color indexed="60"/>
        <rFont val="Times New Roman"/>
        <family val="1"/>
      </rPr>
      <t>Total Asset Range</t>
    </r>
    <r>
      <rPr>
        <i/>
        <sz val="16"/>
        <color indexed="8"/>
        <rFont val="Times New Roman"/>
        <family val="1"/>
      </rPr>
      <t xml:space="preserve"> </t>
    </r>
    <r>
      <rPr>
        <sz val="16"/>
        <color indexed="8"/>
        <rFont val="Times New Roman"/>
        <family val="1"/>
      </rPr>
      <t xml:space="preserve">selected in Step 2, determines the the </t>
    </r>
    <r>
      <rPr>
        <b/>
        <sz val="16"/>
        <color indexed="8"/>
        <rFont val="Times New Roman"/>
        <family val="1"/>
      </rPr>
      <t xml:space="preserve">Additional Fee </t>
    </r>
    <r>
      <rPr>
        <sz val="16"/>
        <color indexed="8"/>
        <rFont val="Times New Roman"/>
        <family val="1"/>
      </rPr>
      <t>owed. 
This should autofill, but please check the form's calculation against yours for accuracy!</t>
    </r>
  </si>
  <si>
    <r>
      <rPr>
        <b/>
        <sz val="16"/>
        <color indexed="8"/>
        <rFont val="Times New Roman"/>
        <family val="1"/>
      </rPr>
      <t>STEP 1</t>
    </r>
    <r>
      <rPr>
        <sz val="16"/>
        <color indexed="8"/>
        <rFont val="Times New Roman"/>
        <family val="1"/>
      </rPr>
      <t xml:space="preserve">: Complete </t>
    </r>
    <r>
      <rPr>
        <b/>
        <u val="single"/>
        <sz val="16"/>
        <color indexed="8"/>
        <rFont val="Times New Roman"/>
        <family val="1"/>
      </rPr>
      <t>all of the information below</t>
    </r>
    <r>
      <rPr>
        <sz val="16"/>
        <color indexed="8"/>
        <rFont val="Times New Roman"/>
        <family val="1"/>
      </rPr>
      <t>.  Please note that forms missing identifying information may cause the Division error in reconciling your payment. Total Assets must be reported fully and not in thousands.</t>
    </r>
  </si>
  <si>
    <t xml:space="preserve">financialinstitutions@alaska.gov </t>
  </si>
  <si>
    <t>If your institution would like pay the Division through ACH, please contact the Division.</t>
  </si>
  <si>
    <r>
      <t xml:space="preserve">STEP 4: </t>
    </r>
    <r>
      <rPr>
        <sz val="16"/>
        <color indexed="8"/>
        <rFont val="Times New Roman"/>
        <family val="1"/>
      </rPr>
      <t xml:space="preserve">For </t>
    </r>
    <r>
      <rPr>
        <b/>
        <u val="single"/>
        <sz val="16"/>
        <color indexed="8"/>
        <rFont val="Times New Roman"/>
        <family val="1"/>
      </rPr>
      <t>payment by mail</t>
    </r>
    <r>
      <rPr>
        <sz val="16"/>
        <color indexed="8"/>
        <rFont val="Times New Roman"/>
        <family val="1"/>
      </rPr>
      <t>, please return</t>
    </r>
    <r>
      <rPr>
        <b/>
        <sz val="16"/>
        <color indexed="8"/>
        <rFont val="Times New Roman"/>
        <family val="1"/>
      </rPr>
      <t xml:space="preserve"> </t>
    </r>
    <r>
      <rPr>
        <b/>
        <u val="single"/>
        <sz val="16"/>
        <color indexed="8"/>
        <rFont val="Times New Roman"/>
        <family val="1"/>
      </rPr>
      <t>completed form</t>
    </r>
    <r>
      <rPr>
        <sz val="16"/>
        <color indexed="8"/>
        <rFont val="Times New Roman"/>
        <family val="1"/>
      </rPr>
      <t xml:space="preserve"> and attach</t>
    </r>
    <r>
      <rPr>
        <b/>
        <sz val="16"/>
        <color indexed="8"/>
        <rFont val="Times New Roman"/>
        <family val="1"/>
      </rPr>
      <t xml:space="preserve"> </t>
    </r>
    <r>
      <rPr>
        <sz val="16"/>
        <color indexed="8"/>
        <rFont val="Times New Roman"/>
        <family val="1"/>
      </rPr>
      <t>with your payment to the Division:</t>
    </r>
  </si>
  <si>
    <r>
      <rPr>
        <sz val="16"/>
        <color indexed="8"/>
        <rFont val="Times New Roman"/>
        <family val="1"/>
      </rPr>
      <t xml:space="preserve">For </t>
    </r>
    <r>
      <rPr>
        <b/>
        <u val="single"/>
        <sz val="16"/>
        <color indexed="8"/>
        <rFont val="Times New Roman"/>
        <family val="1"/>
      </rPr>
      <t>payment by ACH</t>
    </r>
    <r>
      <rPr>
        <sz val="16"/>
        <color indexed="8"/>
        <rFont val="Times New Roman"/>
        <family val="1"/>
      </rPr>
      <t>, please return</t>
    </r>
    <r>
      <rPr>
        <b/>
        <sz val="16"/>
        <color indexed="8"/>
        <rFont val="Times New Roman"/>
        <family val="1"/>
      </rPr>
      <t xml:space="preserve"> </t>
    </r>
    <r>
      <rPr>
        <b/>
        <u val="single"/>
        <sz val="16"/>
        <color indexed="8"/>
        <rFont val="Times New Roman"/>
        <family val="1"/>
      </rPr>
      <t>completed form</t>
    </r>
    <r>
      <rPr>
        <sz val="16"/>
        <color indexed="8"/>
        <rFont val="Times New Roman"/>
        <family val="1"/>
      </rPr>
      <t xml:space="preserve"> and attach</t>
    </r>
    <r>
      <rPr>
        <b/>
        <sz val="16"/>
        <color indexed="8"/>
        <rFont val="Times New Roman"/>
        <family val="1"/>
      </rPr>
      <t xml:space="preserve"> </t>
    </r>
    <r>
      <rPr>
        <sz val="16"/>
        <color indexed="8"/>
        <rFont val="Times New Roman"/>
        <family val="1"/>
      </rPr>
      <t>proof of payment to the Division: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</si>
</sst>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2">
    <font>
      <sz val="11"/>
      <color theme="1"/>
      <name val="Calibri"/>
      <family val="2"/>
    </font>
    <font>
      <sz val="11"/>
      <color indexed="8"/>
      <name val="Calibri"/>
      <family val="2"/>
    </font>
    <font>
      <sz val="10"/>
      <color indexed="8"/>
      <name val="Times New Roman"/>
      <family val="1"/>
    </font>
    <font>
      <u val="single"/>
      <sz val="11"/>
      <color indexed="30"/>
      <name val="Calibri"/>
      <family val="2"/>
    </font>
    <font>
      <sz val="11"/>
      <color indexed="8"/>
      <name val="Times New Roman"/>
      <family val="1"/>
    </font>
    <font>
      <b/>
      <u val="single"/>
      <sz val="16"/>
      <color indexed="8"/>
      <name val="Times New Roman"/>
      <family val="1"/>
    </font>
    <font>
      <b/>
      <sz val="16"/>
      <color indexed="8"/>
      <name val="Times New Roman"/>
      <family val="1"/>
    </font>
    <font>
      <sz val="14"/>
      <color indexed="8"/>
      <name val="Times New Roman"/>
      <family val="1"/>
    </font>
    <font>
      <b/>
      <sz val="14"/>
      <color indexed="8"/>
      <name val="Times New Roman"/>
      <family val="1"/>
    </font>
    <font>
      <b/>
      <u val="single"/>
      <sz val="14"/>
      <color indexed="30"/>
      <name val="Times New Roman"/>
      <family val="1"/>
    </font>
    <font>
      <b/>
      <u val="single"/>
      <sz val="14"/>
      <color indexed="8"/>
      <name val="Times New Roman"/>
      <family val="1"/>
    </font>
    <font>
      <i/>
      <u val="single"/>
      <sz val="14"/>
      <color indexed="8"/>
      <name val="Times New Roman"/>
      <family val="1"/>
    </font>
    <font>
      <i/>
      <sz val="14"/>
      <color indexed="8"/>
      <name val="Times New Roman"/>
      <family val="1"/>
    </font>
    <font>
      <sz val="16"/>
      <color indexed="8"/>
      <name val="Times New Roman"/>
      <family val="1"/>
    </font>
    <font>
      <sz val="8"/>
      <color indexed="8"/>
      <name val="Times New Roman"/>
      <family val="1"/>
    </font>
    <font>
      <sz val="8"/>
      <color indexed="8"/>
      <name val="Calibri"/>
      <family val="2"/>
    </font>
    <font>
      <b/>
      <sz val="18"/>
      <color indexed="8"/>
      <name val="Times New Roman"/>
      <family val="1"/>
    </font>
    <font>
      <i/>
      <u val="single"/>
      <sz val="16"/>
      <color indexed="8"/>
      <name val="Times New Roman"/>
      <family val="1"/>
    </font>
    <font>
      <b/>
      <i/>
      <sz val="16"/>
      <color indexed="60"/>
      <name val="Times New Roman"/>
      <family val="1"/>
    </font>
    <font>
      <i/>
      <sz val="16"/>
      <color indexed="8"/>
      <name val="Times New Roman"/>
      <family val="1"/>
    </font>
    <font>
      <b/>
      <i/>
      <u val="single"/>
      <sz val="18"/>
      <color indexed="8"/>
      <name val="Times New Roman"/>
      <family val="1"/>
    </font>
    <font>
      <i/>
      <u val="single"/>
      <sz val="18"/>
      <color indexed="8"/>
      <name val="Times New Roman"/>
      <family val="1"/>
    </font>
    <font>
      <b/>
      <u val="single"/>
      <sz val="22"/>
      <color indexed="8"/>
      <name val="Times New Roman"/>
      <family val="1"/>
    </font>
    <font>
      <b/>
      <i/>
      <sz val="16"/>
      <color indexed="8"/>
      <name val="Times New Roman"/>
      <family val="1"/>
    </font>
    <font>
      <b/>
      <i/>
      <sz val="14"/>
      <color indexed="8"/>
      <name val="Times New Roman"/>
      <family val="1"/>
    </font>
    <font>
      <b/>
      <u val="single"/>
      <sz val="18"/>
      <color indexed="30"/>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4"/>
      <color theme="1"/>
      <name val="Times New Roman"/>
      <family val="1"/>
    </font>
    <font>
      <b/>
      <sz val="14"/>
      <color theme="1"/>
      <name val="Times New Roman"/>
      <family val="1"/>
    </font>
    <font>
      <b/>
      <u val="single"/>
      <sz val="14"/>
      <color theme="10"/>
      <name val="Times New Roman"/>
      <family val="1"/>
    </font>
    <font>
      <b/>
      <u val="single"/>
      <sz val="14"/>
      <color theme="1"/>
      <name val="Times New Roman"/>
      <family val="1"/>
    </font>
    <font>
      <i/>
      <u val="single"/>
      <sz val="14"/>
      <color theme="1"/>
      <name val="Times New Roman"/>
      <family val="1"/>
    </font>
    <font>
      <i/>
      <sz val="14"/>
      <color theme="1"/>
      <name val="Times New Roman"/>
      <family val="1"/>
    </font>
    <font>
      <sz val="11"/>
      <color theme="1"/>
      <name val="Times New Roman"/>
      <family val="1"/>
    </font>
    <font>
      <sz val="8"/>
      <color theme="1"/>
      <name val="Times New Roman"/>
      <family val="1"/>
    </font>
    <font>
      <sz val="8"/>
      <color theme="1"/>
      <name val="Calibri"/>
      <family val="2"/>
    </font>
    <font>
      <b/>
      <sz val="16"/>
      <color theme="1"/>
      <name val="Times New Roman"/>
      <family val="1"/>
    </font>
    <font>
      <b/>
      <sz val="18"/>
      <color theme="1"/>
      <name val="Times New Roman"/>
      <family val="1"/>
    </font>
    <font>
      <i/>
      <u val="single"/>
      <sz val="16"/>
      <color theme="1"/>
      <name val="Times New Roman"/>
      <family val="1"/>
    </font>
    <font>
      <b/>
      <i/>
      <sz val="16"/>
      <color theme="1"/>
      <name val="Times New Roman"/>
      <family val="1"/>
    </font>
    <font>
      <b/>
      <i/>
      <u val="single"/>
      <sz val="18"/>
      <color theme="1"/>
      <name val="Times New Roman"/>
      <family val="1"/>
    </font>
    <font>
      <b/>
      <i/>
      <sz val="14"/>
      <color theme="1"/>
      <name val="Times New Roman"/>
      <family val="1"/>
    </font>
    <font>
      <b/>
      <u val="single"/>
      <sz val="18"/>
      <color theme="10"/>
      <name val="Times New Roman"/>
      <family val="1"/>
    </font>
    <font>
      <i/>
      <u val="single"/>
      <sz val="18"/>
      <color theme="1"/>
      <name val="Times New Roman"/>
      <family val="1"/>
    </font>
    <font>
      <b/>
      <u val="single"/>
      <sz val="22"/>
      <color theme="1"/>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Font="1" applyAlignment="1">
      <alignment/>
    </xf>
    <xf numFmtId="49" fontId="62" fillId="33" borderId="10" xfId="0" applyNumberFormat="1" applyFont="1" applyFill="1" applyBorder="1" applyAlignment="1">
      <alignment/>
    </xf>
    <xf numFmtId="0" fontId="62" fillId="0" borderId="10" xfId="0" applyNumberFormat="1" applyFont="1" applyBorder="1" applyAlignment="1">
      <alignment horizontal="right"/>
    </xf>
    <xf numFmtId="9" fontId="62" fillId="0" borderId="10" xfId="59" applyFont="1" applyBorder="1" applyAlignment="1">
      <alignment horizontal="right"/>
    </xf>
    <xf numFmtId="0" fontId="63" fillId="0" borderId="0" xfId="0" applyFont="1" applyAlignment="1">
      <alignment vertical="top" wrapText="1"/>
    </xf>
    <xf numFmtId="0" fontId="64" fillId="0" borderId="0" xfId="0" applyFont="1" applyFill="1" applyBorder="1" applyAlignment="1">
      <alignment horizontal="right"/>
    </xf>
    <xf numFmtId="44" fontId="64" fillId="0" borderId="0" xfId="0" applyNumberFormat="1" applyFont="1" applyFill="1" applyBorder="1" applyAlignment="1">
      <alignment/>
    </xf>
    <xf numFmtId="0" fontId="63" fillId="0" borderId="0" xfId="0" applyFont="1" applyAlignment="1">
      <alignment/>
    </xf>
    <xf numFmtId="0" fontId="64" fillId="0" borderId="0" xfId="0" applyFont="1" applyAlignment="1">
      <alignment/>
    </xf>
    <xf numFmtId="0" fontId="65" fillId="0" borderId="0" xfId="53" applyFont="1" applyAlignment="1">
      <alignment/>
    </xf>
    <xf numFmtId="0" fontId="63" fillId="0" borderId="11" xfId="0" applyFont="1" applyBorder="1" applyAlignment="1">
      <alignment/>
    </xf>
    <xf numFmtId="0" fontId="63" fillId="0" borderId="0" xfId="0" applyFont="1" applyBorder="1" applyAlignment="1">
      <alignment/>
    </xf>
    <xf numFmtId="0" fontId="66" fillId="0" borderId="0" xfId="0" applyFont="1" applyAlignment="1">
      <alignment vertical="center"/>
    </xf>
    <xf numFmtId="0" fontId="64" fillId="0" borderId="0" xfId="0" applyFont="1" applyAlignment="1">
      <alignment/>
    </xf>
    <xf numFmtId="0" fontId="63" fillId="0" borderId="0" xfId="0" applyFont="1" applyAlignment="1">
      <alignment/>
    </xf>
    <xf numFmtId="0" fontId="67" fillId="0" borderId="0" xfId="0" applyFont="1" applyAlignment="1">
      <alignment vertical="top" wrapText="1"/>
    </xf>
    <xf numFmtId="0" fontId="63" fillId="0" borderId="0" xfId="0" applyFont="1" applyAlignment="1">
      <alignment horizontal="left" vertical="top" wrapText="1"/>
    </xf>
    <xf numFmtId="0" fontId="63" fillId="0" borderId="0" xfId="0" applyFont="1" applyFill="1" applyBorder="1" applyAlignment="1">
      <alignment/>
    </xf>
    <xf numFmtId="0" fontId="63" fillId="0" borderId="0" xfId="0" applyFont="1" applyFill="1" applyBorder="1" applyAlignment="1">
      <alignment/>
    </xf>
    <xf numFmtId="0" fontId="63" fillId="0" borderId="0" xfId="0" applyFont="1" applyFill="1" applyBorder="1" applyAlignment="1">
      <alignment horizontal="center"/>
    </xf>
    <xf numFmtId="0" fontId="63" fillId="0" borderId="0" xfId="0" applyFont="1" applyFill="1" applyBorder="1" applyAlignment="1">
      <alignment wrapText="1"/>
    </xf>
    <xf numFmtId="44" fontId="63" fillId="0" borderId="0" xfId="44" applyFont="1" applyFill="1" applyBorder="1" applyAlignment="1">
      <alignment/>
    </xf>
    <xf numFmtId="0" fontId="67" fillId="0" borderId="0" xfId="0" applyFont="1" applyFill="1" applyBorder="1" applyAlignment="1">
      <alignment/>
    </xf>
    <xf numFmtId="0" fontId="68" fillId="0" borderId="0" xfId="0" applyFont="1" applyFill="1" applyBorder="1" applyAlignment="1">
      <alignment horizontal="center"/>
    </xf>
    <xf numFmtId="0" fontId="63" fillId="0" borderId="0" xfId="0" applyFont="1" applyFill="1" applyBorder="1" applyAlignment="1">
      <alignment vertical="center" wrapText="1"/>
    </xf>
    <xf numFmtId="0" fontId="63" fillId="0" borderId="0" xfId="0" applyFont="1" applyFill="1" applyBorder="1" applyAlignment="1">
      <alignment horizontal="center" vertical="center" wrapText="1"/>
    </xf>
    <xf numFmtId="44" fontId="63" fillId="0" borderId="0" xfId="44" applyFont="1" applyFill="1" applyBorder="1" applyAlignment="1">
      <alignment horizontal="center"/>
    </xf>
    <xf numFmtId="0" fontId="69" fillId="0" borderId="10" xfId="0" applyFont="1" applyFill="1" applyBorder="1" applyAlignment="1">
      <alignment/>
    </xf>
    <xf numFmtId="0" fontId="63" fillId="0" borderId="10" xfId="0" applyFont="1" applyFill="1" applyBorder="1" applyAlignment="1">
      <alignment/>
    </xf>
    <xf numFmtId="164" fontId="63" fillId="0" borderId="10" xfId="0" applyNumberFormat="1" applyFont="1" applyBorder="1" applyAlignment="1">
      <alignment/>
    </xf>
    <xf numFmtId="49" fontId="63" fillId="33" borderId="10" xfId="0" applyNumberFormat="1" applyFont="1" applyFill="1" applyBorder="1" applyAlignment="1">
      <alignment horizontal="center"/>
    </xf>
    <xf numFmtId="0" fontId="63" fillId="0" borderId="10" xfId="0" applyFont="1" applyBorder="1" applyAlignment="1">
      <alignment/>
    </xf>
    <xf numFmtId="0" fontId="70" fillId="33" borderId="10" xfId="0" applyFont="1" applyFill="1" applyBorder="1" applyAlignment="1">
      <alignment/>
    </xf>
    <xf numFmtId="0" fontId="70" fillId="0" borderId="10" xfId="0" applyFont="1" applyFill="1" applyBorder="1" applyAlignment="1">
      <alignment/>
    </xf>
    <xf numFmtId="164" fontId="70" fillId="0" borderId="10" xfId="0" applyNumberFormat="1" applyFont="1" applyBorder="1" applyAlignment="1">
      <alignment/>
    </xf>
    <xf numFmtId="0" fontId="71" fillId="0" borderId="0" xfId="0" applyFont="1" applyAlignment="1">
      <alignment/>
    </xf>
    <xf numFmtId="0" fontId="68" fillId="0" borderId="10" xfId="0" applyFont="1" applyFill="1" applyBorder="1" applyAlignment="1">
      <alignment horizontal="center"/>
    </xf>
    <xf numFmtId="0" fontId="68" fillId="0" borderId="10" xfId="0" applyFont="1" applyFill="1" applyBorder="1" applyAlignment="1">
      <alignment/>
    </xf>
    <xf numFmtId="0" fontId="63" fillId="34" borderId="10" xfId="0" applyFont="1" applyFill="1" applyBorder="1" applyAlignment="1">
      <alignment horizontal="center"/>
    </xf>
    <xf numFmtId="44" fontId="64" fillId="35" borderId="10" xfId="44" applyFont="1" applyFill="1" applyBorder="1" applyAlignment="1">
      <alignment/>
    </xf>
    <xf numFmtId="0" fontId="68" fillId="0" borderId="10" xfId="0" applyFont="1" applyFill="1" applyBorder="1" applyAlignment="1">
      <alignment horizontal="center" vertical="center" wrapText="1"/>
    </xf>
    <xf numFmtId="0" fontId="63" fillId="0" borderId="10" xfId="0" applyFont="1" applyFill="1" applyBorder="1" applyAlignment="1">
      <alignment horizontal="right"/>
    </xf>
    <xf numFmtId="44" fontId="63" fillId="34" borderId="10" xfId="0" applyNumberFormat="1" applyFont="1" applyFill="1" applyBorder="1" applyAlignment="1">
      <alignment/>
    </xf>
    <xf numFmtId="44" fontId="63" fillId="0" borderId="10" xfId="0" applyNumberFormat="1" applyFont="1" applyBorder="1" applyAlignment="1">
      <alignment/>
    </xf>
    <xf numFmtId="44" fontId="63" fillId="0" borderId="10" xfId="44" applyFont="1" applyBorder="1" applyAlignment="1">
      <alignment/>
    </xf>
    <xf numFmtId="0" fontId="72" fillId="0" borderId="10" xfId="0" applyFont="1" applyFill="1" applyBorder="1" applyAlignment="1">
      <alignment horizontal="right"/>
    </xf>
    <xf numFmtId="44" fontId="73" fillId="35" borderId="10" xfId="0" applyNumberFormat="1" applyFont="1" applyFill="1" applyBorder="1" applyAlignment="1">
      <alignment/>
    </xf>
    <xf numFmtId="0" fontId="73" fillId="0" borderId="0" xfId="0" applyFont="1" applyAlignment="1">
      <alignment horizontal="center"/>
    </xf>
    <xf numFmtId="0" fontId="72" fillId="0" borderId="0" xfId="0" applyFont="1" applyFill="1" applyBorder="1" applyAlignment="1">
      <alignment horizontal="center"/>
    </xf>
    <xf numFmtId="0" fontId="74" fillId="0" borderId="0" xfId="0" applyFont="1" applyFill="1" applyBorder="1" applyAlignment="1">
      <alignment horizontal="center"/>
    </xf>
    <xf numFmtId="0" fontId="63" fillId="0" borderId="10" xfId="0" applyFont="1" applyFill="1" applyBorder="1" applyAlignment="1">
      <alignment horizontal="right" wrapText="1"/>
    </xf>
    <xf numFmtId="0" fontId="64" fillId="0" borderId="10" xfId="0" applyFont="1" applyFill="1" applyBorder="1" applyAlignment="1">
      <alignment horizontal="right" wrapText="1"/>
    </xf>
    <xf numFmtId="0" fontId="68" fillId="0" borderId="0" xfId="0" applyFont="1" applyAlignment="1">
      <alignment/>
    </xf>
    <xf numFmtId="0" fontId="63" fillId="36" borderId="10" xfId="0" applyFont="1" applyFill="1" applyBorder="1" applyAlignment="1" applyProtection="1">
      <alignment horizontal="left"/>
      <protection locked="0"/>
    </xf>
    <xf numFmtId="14" fontId="63" fillId="36" borderId="10" xfId="0" applyNumberFormat="1" applyFont="1" applyFill="1" applyBorder="1" applyAlignment="1" applyProtection="1">
      <alignment horizontal="left"/>
      <protection locked="0"/>
    </xf>
    <xf numFmtId="44" fontId="72" fillId="35" borderId="10" xfId="44" applyFont="1" applyFill="1" applyBorder="1" applyAlignment="1" applyProtection="1">
      <alignment horizontal="left"/>
      <protection locked="0"/>
    </xf>
    <xf numFmtId="44" fontId="64" fillId="35" borderId="10" xfId="44" applyFont="1" applyFill="1" applyBorder="1" applyAlignment="1" applyProtection="1">
      <alignment/>
      <protection/>
    </xf>
    <xf numFmtId="0" fontId="75" fillId="0" borderId="0" xfId="0" applyFont="1" applyFill="1" applyBorder="1" applyAlignment="1">
      <alignment horizontal="center"/>
    </xf>
    <xf numFmtId="0" fontId="68" fillId="0" borderId="10" xfId="0" applyFont="1" applyFill="1" applyBorder="1" applyAlignment="1">
      <alignment horizontal="center"/>
    </xf>
    <xf numFmtId="0" fontId="63" fillId="15" borderId="10" xfId="0" applyFont="1" applyFill="1" applyBorder="1" applyAlignment="1" applyProtection="1">
      <alignment horizontal="center"/>
      <protection locked="0"/>
    </xf>
    <xf numFmtId="0" fontId="73" fillId="0" borderId="0" xfId="0" applyFont="1" applyFill="1" applyBorder="1" applyAlignment="1">
      <alignment horizontal="center"/>
    </xf>
    <xf numFmtId="0" fontId="76" fillId="0" borderId="0" xfId="0" applyFont="1" applyFill="1" applyBorder="1" applyAlignment="1">
      <alignment horizontal="center"/>
    </xf>
    <xf numFmtId="0" fontId="77" fillId="0" borderId="0" xfId="0" applyFont="1" applyFill="1" applyBorder="1" applyAlignment="1">
      <alignment horizontal="center"/>
    </xf>
    <xf numFmtId="0" fontId="72" fillId="0" borderId="0" xfId="0" applyFont="1" applyFill="1" applyBorder="1" applyAlignment="1">
      <alignment horizontal="center"/>
    </xf>
    <xf numFmtId="0" fontId="78" fillId="0" borderId="0" xfId="53" applyFont="1" applyAlignment="1">
      <alignment horizontal="center"/>
    </xf>
    <xf numFmtId="0" fontId="73" fillId="0" borderId="0" xfId="0" applyFont="1" applyAlignment="1">
      <alignment horizontal="center"/>
    </xf>
    <xf numFmtId="0" fontId="64" fillId="37" borderId="10" xfId="0" applyFont="1" applyFill="1" applyBorder="1" applyAlignment="1">
      <alignment horizontal="center" vertical="center"/>
    </xf>
    <xf numFmtId="0" fontId="79" fillId="0" borderId="0" xfId="0" applyFont="1" applyFill="1" applyBorder="1" applyAlignment="1">
      <alignment horizontal="center"/>
    </xf>
    <xf numFmtId="49" fontId="64" fillId="37" borderId="12" xfId="0" applyNumberFormat="1" applyFont="1" applyFill="1" applyBorder="1" applyAlignment="1">
      <alignment horizontal="center" vertical="center"/>
    </xf>
    <xf numFmtId="49" fontId="64" fillId="37" borderId="13" xfId="0" applyNumberFormat="1" applyFont="1" applyFill="1" applyBorder="1" applyAlignment="1">
      <alignment horizontal="center" vertical="center"/>
    </xf>
    <xf numFmtId="49" fontId="64" fillId="37" borderId="12" xfId="0" applyNumberFormat="1" applyFont="1" applyFill="1" applyBorder="1" applyAlignment="1">
      <alignment horizontal="center" vertical="center" wrapText="1"/>
    </xf>
    <xf numFmtId="49" fontId="64" fillId="37" borderId="13" xfId="0" applyNumberFormat="1" applyFont="1" applyFill="1" applyBorder="1" applyAlignment="1">
      <alignment horizontal="center" vertical="center" wrapText="1"/>
    </xf>
    <xf numFmtId="0" fontId="80" fillId="0" borderId="0" xfId="0" applyFont="1" applyAlignment="1">
      <alignment horizontal="center" vertical="center"/>
    </xf>
    <xf numFmtId="0" fontId="81" fillId="0" borderId="0" xfId="0" applyFont="1" applyAlignment="1">
      <alignment horizontal="left" vertical="top" wrapText="1"/>
    </xf>
    <xf numFmtId="0" fontId="79" fillId="0" borderId="0" xfId="0" applyFont="1" applyAlignment="1">
      <alignment horizontal="center" vertical="top" wrapText="1"/>
    </xf>
    <xf numFmtId="0" fontId="81" fillId="0" borderId="0" xfId="0" applyFont="1" applyFill="1" applyBorder="1" applyAlignment="1">
      <alignment horizontal="center" vertical="center" wrapText="1"/>
    </xf>
    <xf numFmtId="0" fontId="63" fillId="0" borderId="0" xfId="0" applyFont="1" applyFill="1" applyBorder="1" applyAlignment="1">
      <alignment horizontal="center"/>
    </xf>
    <xf numFmtId="0" fontId="81"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0</xdr:row>
      <xdr:rowOff>123825</xdr:rowOff>
    </xdr:from>
    <xdr:to>
      <xdr:col>0</xdr:col>
      <xdr:colOff>2000250</xdr:colOff>
      <xdr:row>8</xdr:row>
      <xdr:rowOff>66675</xdr:rowOff>
    </xdr:to>
    <xdr:pic>
      <xdr:nvPicPr>
        <xdr:cNvPr id="1" name="Picture 2"/>
        <xdr:cNvPicPr preferRelativeResize="1">
          <a:picLocks noChangeAspect="1"/>
        </xdr:cNvPicPr>
      </xdr:nvPicPr>
      <xdr:blipFill>
        <a:blip r:embed="rId1"/>
        <a:stretch>
          <a:fillRect/>
        </a:stretch>
      </xdr:blipFill>
      <xdr:spPr>
        <a:xfrm>
          <a:off x="247650" y="123825"/>
          <a:ext cx="17526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ancialinstitutions@alaska.gov" TargetMode="External" /><Relationship Id="rId2" Type="http://schemas.openxmlformats.org/officeDocument/2006/relationships/hyperlink" Target="mailto:financialinstitutions@alaska.gov"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34"/>
  <sheetViews>
    <sheetView zoomScalePageLayoutView="0" workbookViewId="0" topLeftCell="A1">
      <selection activeCell="A28" sqref="A28"/>
    </sheetView>
  </sheetViews>
  <sheetFormatPr defaultColWidth="9.140625" defaultRowHeight="15"/>
  <cols>
    <col min="1" max="1" width="48.28125" style="0" bestFit="1" customWidth="1"/>
    <col min="2" max="2" width="16.57421875" style="0" bestFit="1" customWidth="1"/>
  </cols>
  <sheetData>
    <row r="3" spans="1:2" ht="15">
      <c r="A3" s="32" t="s">
        <v>0</v>
      </c>
      <c r="B3" s="32" t="s">
        <v>2</v>
      </c>
    </row>
    <row r="4" spans="1:2" ht="15">
      <c r="A4" s="33" t="s">
        <v>14</v>
      </c>
      <c r="B4" s="34">
        <v>6000</v>
      </c>
    </row>
    <row r="5" spans="1:2" ht="15">
      <c r="A5" s="33" t="s">
        <v>10</v>
      </c>
      <c r="B5" s="34">
        <v>8000</v>
      </c>
    </row>
    <row r="6" spans="1:2" ht="15">
      <c r="A6" s="33" t="s">
        <v>11</v>
      </c>
      <c r="B6" s="34">
        <v>18000</v>
      </c>
    </row>
    <row r="7" spans="1:2" ht="15">
      <c r="A7" s="33" t="s">
        <v>12</v>
      </c>
      <c r="B7" s="34">
        <v>31000</v>
      </c>
    </row>
    <row r="8" spans="1:2" ht="15">
      <c r="A8" s="33" t="s">
        <v>13</v>
      </c>
      <c r="B8" s="34">
        <v>43000</v>
      </c>
    </row>
    <row r="9" spans="1:2" ht="15">
      <c r="A9" s="33" t="s">
        <v>15</v>
      </c>
      <c r="B9" s="34">
        <v>56000</v>
      </c>
    </row>
    <row r="10" spans="1:2" ht="15">
      <c r="A10" s="33" t="s">
        <v>16</v>
      </c>
      <c r="B10" s="34">
        <v>80000</v>
      </c>
    </row>
    <row r="11" spans="1:2" ht="15">
      <c r="A11" s="33" t="s">
        <v>17</v>
      </c>
      <c r="B11" s="34">
        <v>126000</v>
      </c>
    </row>
    <row r="12" spans="1:2" ht="15">
      <c r="A12" s="35"/>
      <c r="B12" s="35"/>
    </row>
    <row r="13" spans="1:2" ht="15">
      <c r="A13" s="35"/>
      <c r="B13" s="35"/>
    </row>
    <row r="14" spans="1:6" ht="15">
      <c r="A14" s="32" t="s">
        <v>0</v>
      </c>
      <c r="B14" s="35"/>
      <c r="F14" s="1" t="s">
        <v>1</v>
      </c>
    </row>
    <row r="15" spans="1:6" ht="15">
      <c r="A15" s="33" t="s">
        <v>14</v>
      </c>
      <c r="B15" s="35">
        <v>0</v>
      </c>
      <c r="F15" s="3" t="s">
        <v>30</v>
      </c>
    </row>
    <row r="16" spans="1:6" ht="15">
      <c r="A16" s="33" t="s">
        <v>10</v>
      </c>
      <c r="B16" s="35">
        <v>0.000124</v>
      </c>
      <c r="F16" s="2">
        <v>0.000124</v>
      </c>
    </row>
    <row r="17" spans="1:6" ht="15">
      <c r="A17" s="33" t="s">
        <v>11</v>
      </c>
      <c r="B17" s="35">
        <v>0.000122</v>
      </c>
      <c r="F17" s="2">
        <v>0.000122</v>
      </c>
    </row>
    <row r="18" spans="1:6" ht="15">
      <c r="A18" s="33" t="s">
        <v>12</v>
      </c>
      <c r="B18" s="35">
        <v>0.000114</v>
      </c>
      <c r="F18" s="2">
        <v>0.000114</v>
      </c>
    </row>
    <row r="19" spans="1:6" ht="15">
      <c r="A19" s="33" t="s">
        <v>13</v>
      </c>
      <c r="B19" s="35">
        <v>6.1E-05</v>
      </c>
      <c r="F19" s="2">
        <v>6.1E-05</v>
      </c>
    </row>
    <row r="20" spans="1:6" ht="15">
      <c r="A20" s="33" t="s">
        <v>15</v>
      </c>
      <c r="B20" s="35">
        <v>3.8E-05</v>
      </c>
      <c r="F20" s="2">
        <v>3.8E-05</v>
      </c>
    </row>
    <row r="21" spans="1:6" ht="15">
      <c r="A21" s="33" t="s">
        <v>16</v>
      </c>
      <c r="B21" s="35">
        <v>2.3E-05</v>
      </c>
      <c r="F21" s="3" t="s">
        <v>3</v>
      </c>
    </row>
    <row r="22" spans="1:6" ht="15">
      <c r="A22" s="33" t="s">
        <v>17</v>
      </c>
      <c r="B22" s="35">
        <v>1.5E-05</v>
      </c>
      <c r="F22" s="2">
        <v>1.5E-05</v>
      </c>
    </row>
    <row r="26" ht="18.75">
      <c r="A26" s="30" t="s">
        <v>39</v>
      </c>
    </row>
    <row r="27" ht="18.75">
      <c r="A27" s="43">
        <f>0*('Semi Annual Assessment Form'!D29-0)</f>
        <v>0</v>
      </c>
    </row>
    <row r="28" ht="18.75">
      <c r="A28" s="31">
        <f>0.000124</f>
        <v>0.000124</v>
      </c>
    </row>
    <row r="29" ht="18.75">
      <c r="A29" s="31">
        <v>0.000122</v>
      </c>
    </row>
    <row r="30" ht="18.75">
      <c r="A30" s="31">
        <v>0.000114</v>
      </c>
    </row>
    <row r="31" ht="18.75">
      <c r="A31" s="31">
        <v>6.1E-05</v>
      </c>
    </row>
    <row r="32" ht="18.75">
      <c r="A32" s="31">
        <v>3.8E-05</v>
      </c>
    </row>
    <row r="33" ht="18.75">
      <c r="A33" s="31">
        <v>2.3E-05</v>
      </c>
    </row>
    <row r="34" ht="18.75">
      <c r="A34" s="31">
        <v>1.5E-05</v>
      </c>
    </row>
  </sheetData>
  <sheetProtection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O76"/>
  <sheetViews>
    <sheetView showGridLines="0" tabSelected="1" zoomScale="70" zoomScaleNormal="70" zoomScalePageLayoutView="0" workbookViewId="0" topLeftCell="A1">
      <selection activeCell="B36" sqref="B36:C36"/>
    </sheetView>
  </sheetViews>
  <sheetFormatPr defaultColWidth="0" defaultRowHeight="15.75" customHeight="1" zeroHeight="1"/>
  <cols>
    <col min="1" max="6" width="32.421875" style="7" customWidth="1"/>
    <col min="7" max="9" width="15.8515625" style="7" hidden="1" customWidth="1"/>
    <col min="10" max="15" width="0" style="7" hidden="1" customWidth="1"/>
    <col min="16" max="16384" width="9.140625" style="7" hidden="1" customWidth="1"/>
  </cols>
  <sheetData>
    <row r="1" ht="15.75" customHeight="1"/>
    <row r="2" spans="2:10" ht="15.75" customHeight="1">
      <c r="B2" s="8" t="s">
        <v>4</v>
      </c>
      <c r="C2" s="8"/>
      <c r="E2" s="8"/>
      <c r="F2" s="8"/>
      <c r="G2" s="8"/>
      <c r="H2" s="8"/>
      <c r="I2" s="8"/>
      <c r="J2" s="8"/>
    </row>
    <row r="3" spans="2:10" ht="15.75" customHeight="1">
      <c r="B3" s="8" t="s">
        <v>5</v>
      </c>
      <c r="C3" s="8"/>
      <c r="E3" s="8"/>
      <c r="F3" s="8"/>
      <c r="G3" s="8"/>
      <c r="H3" s="8"/>
      <c r="I3" s="8"/>
      <c r="J3" s="8"/>
    </row>
    <row r="4" spans="2:10" ht="15.75" customHeight="1">
      <c r="B4" s="8" t="s">
        <v>6</v>
      </c>
      <c r="C4" s="8"/>
      <c r="E4" s="8"/>
      <c r="F4" s="8"/>
      <c r="G4" s="8"/>
      <c r="H4" s="8"/>
      <c r="I4" s="8"/>
      <c r="J4" s="8"/>
    </row>
    <row r="5" spans="2:10" ht="15.75" customHeight="1">
      <c r="B5" s="8" t="s">
        <v>7</v>
      </c>
      <c r="C5" s="8"/>
      <c r="E5" s="8"/>
      <c r="F5" s="8"/>
      <c r="G5" s="8"/>
      <c r="H5" s="8"/>
      <c r="I5" s="8"/>
      <c r="J5" s="8"/>
    </row>
    <row r="6" spans="2:10" ht="15.75" customHeight="1">
      <c r="B6" s="8" t="s">
        <v>8</v>
      </c>
      <c r="C6" s="8"/>
      <c r="E6" s="8"/>
      <c r="F6" s="8"/>
      <c r="G6" s="8"/>
      <c r="H6" s="8"/>
      <c r="I6" s="8"/>
      <c r="J6" s="8"/>
    </row>
    <row r="7" spans="2:10" ht="15.75" customHeight="1">
      <c r="B7" s="9" t="s">
        <v>9</v>
      </c>
      <c r="C7" s="9"/>
      <c r="E7" s="8"/>
      <c r="F7" s="8"/>
      <c r="G7" s="8"/>
      <c r="H7" s="8"/>
      <c r="I7" s="8"/>
      <c r="J7" s="8"/>
    </row>
    <row r="8" spans="2:10" ht="15.75" customHeight="1">
      <c r="B8" s="8" t="s">
        <v>18</v>
      </c>
      <c r="C8" s="8"/>
      <c r="E8" s="8"/>
      <c r="F8" s="8"/>
      <c r="G8" s="8"/>
      <c r="H8" s="8"/>
      <c r="I8" s="8"/>
      <c r="J8" s="8"/>
    </row>
    <row r="9" spans="1:15" ht="15.75" customHeight="1" thickBot="1">
      <c r="A9" s="10"/>
      <c r="B9" s="10"/>
      <c r="C9" s="10"/>
      <c r="D9" s="10"/>
      <c r="E9" s="10"/>
      <c r="F9" s="10"/>
      <c r="G9" s="11"/>
      <c r="H9" s="11"/>
      <c r="I9" s="11"/>
      <c r="J9" s="11"/>
      <c r="K9" s="11"/>
      <c r="L9" s="11"/>
      <c r="M9" s="11"/>
      <c r="N9" s="11"/>
      <c r="O9" s="11"/>
    </row>
    <row r="10" spans="8:15" ht="11.25" customHeight="1">
      <c r="H10" s="11"/>
      <c r="I10" s="11"/>
      <c r="J10" s="11"/>
      <c r="K10" s="11"/>
      <c r="L10" s="11"/>
      <c r="M10" s="11"/>
      <c r="N10" s="11"/>
      <c r="O10" s="11"/>
    </row>
    <row r="11" spans="1:14" ht="25.5" customHeight="1">
      <c r="A11" s="72" t="s">
        <v>19</v>
      </c>
      <c r="B11" s="72"/>
      <c r="C11" s="72"/>
      <c r="D11" s="72"/>
      <c r="E11" s="72"/>
      <c r="F11" s="72"/>
      <c r="G11" s="12"/>
      <c r="H11" s="13"/>
      <c r="I11" s="13"/>
      <c r="J11" s="13"/>
      <c r="K11" s="13"/>
      <c r="L11" s="13"/>
      <c r="M11" s="13"/>
      <c r="N11" s="13"/>
    </row>
    <row r="12" spans="1:14" ht="15.75" customHeight="1">
      <c r="A12" s="14"/>
      <c r="B12" s="14"/>
      <c r="C12" s="14"/>
      <c r="D12" s="14"/>
      <c r="E12" s="14"/>
      <c r="F12" s="14"/>
      <c r="G12" s="14"/>
      <c r="H12" s="14"/>
      <c r="I12" s="14"/>
      <c r="J12" s="14"/>
      <c r="K12" s="14"/>
      <c r="L12" s="14"/>
      <c r="M12" s="14"/>
      <c r="N12" s="14"/>
    </row>
    <row r="13" spans="1:14" ht="18" customHeight="1">
      <c r="A13" s="73" t="s">
        <v>31</v>
      </c>
      <c r="B13" s="73"/>
      <c r="C13" s="73"/>
      <c r="D13" s="73"/>
      <c r="E13" s="73"/>
      <c r="F13" s="73"/>
      <c r="G13" s="14"/>
      <c r="H13" s="14"/>
      <c r="I13" s="14"/>
      <c r="J13" s="14"/>
      <c r="K13" s="14"/>
      <c r="L13" s="14"/>
      <c r="M13" s="14"/>
      <c r="N13" s="14"/>
    </row>
    <row r="14" spans="1:14" ht="18" customHeight="1">
      <c r="A14" s="73"/>
      <c r="B14" s="73"/>
      <c r="C14" s="73"/>
      <c r="D14" s="73"/>
      <c r="E14" s="73"/>
      <c r="F14" s="73"/>
      <c r="G14" s="4"/>
      <c r="H14" s="4"/>
      <c r="I14" s="4"/>
      <c r="J14" s="4"/>
      <c r="K14" s="4"/>
      <c r="L14" s="4"/>
      <c r="M14" s="4"/>
      <c r="N14" s="4"/>
    </row>
    <row r="15" spans="1:14" ht="18" customHeight="1">
      <c r="A15" s="73"/>
      <c r="B15" s="73"/>
      <c r="C15" s="73"/>
      <c r="D15" s="73"/>
      <c r="E15" s="73"/>
      <c r="F15" s="73"/>
      <c r="G15" s="4"/>
      <c r="H15" s="4"/>
      <c r="I15" s="4"/>
      <c r="J15" s="4"/>
      <c r="K15" s="4"/>
      <c r="L15" s="4"/>
      <c r="M15" s="4"/>
      <c r="N15" s="4"/>
    </row>
    <row r="16" spans="1:14" ht="18" customHeight="1">
      <c r="A16" s="73"/>
      <c r="B16" s="73"/>
      <c r="C16" s="73"/>
      <c r="D16" s="73"/>
      <c r="E16" s="73"/>
      <c r="F16" s="73"/>
      <c r="G16" s="4"/>
      <c r="H16" s="4"/>
      <c r="I16" s="4"/>
      <c r="J16" s="4"/>
      <c r="K16" s="4"/>
      <c r="L16" s="4"/>
      <c r="M16" s="4"/>
      <c r="N16" s="4"/>
    </row>
    <row r="17" spans="1:14" ht="18" customHeight="1">
      <c r="A17" s="73"/>
      <c r="B17" s="73"/>
      <c r="C17" s="73"/>
      <c r="D17" s="73"/>
      <c r="E17" s="73"/>
      <c r="F17" s="73"/>
      <c r="G17" s="4"/>
      <c r="H17" s="4"/>
      <c r="I17" s="4"/>
      <c r="J17" s="4"/>
      <c r="K17" s="4"/>
      <c r="L17" s="4"/>
      <c r="M17" s="4"/>
      <c r="N17" s="4"/>
    </row>
    <row r="18" spans="1:14" ht="15.75" customHeight="1">
      <c r="A18" s="4"/>
      <c r="B18" s="4"/>
      <c r="C18" s="4"/>
      <c r="D18" s="4"/>
      <c r="E18" s="4"/>
      <c r="F18" s="4"/>
      <c r="G18" s="4"/>
      <c r="H18" s="4"/>
      <c r="I18" s="4"/>
      <c r="J18" s="4"/>
      <c r="K18" s="4"/>
      <c r="L18" s="4"/>
      <c r="M18" s="4"/>
      <c r="N18" s="4"/>
    </row>
    <row r="19" spans="1:14" ht="28.5" customHeight="1">
      <c r="A19" s="74" t="s">
        <v>38</v>
      </c>
      <c r="B19" s="74"/>
      <c r="C19" s="74"/>
      <c r="D19" s="74"/>
      <c r="E19" s="74"/>
      <c r="F19" s="74"/>
      <c r="G19" s="15"/>
      <c r="H19" s="16"/>
      <c r="I19" s="16"/>
      <c r="J19" s="16"/>
      <c r="K19" s="16"/>
      <c r="L19" s="16"/>
      <c r="M19" s="16"/>
      <c r="N19" s="16"/>
    </row>
    <row r="20" spans="1:12" ht="12" customHeight="1">
      <c r="A20" s="76"/>
      <c r="B20" s="76"/>
      <c r="C20" s="19"/>
      <c r="E20" s="17"/>
      <c r="F20" s="17"/>
      <c r="G20" s="17"/>
      <c r="H20" s="17"/>
      <c r="I20" s="17"/>
      <c r="J20" s="18"/>
      <c r="K20" s="18"/>
      <c r="L20" s="18"/>
    </row>
    <row r="21" spans="1:12" ht="46.5" customHeight="1">
      <c r="A21" s="77" t="s">
        <v>47</v>
      </c>
      <c r="B21" s="77"/>
      <c r="C21" s="77"/>
      <c r="D21" s="77"/>
      <c r="E21" s="77"/>
      <c r="F21" s="77"/>
      <c r="G21" s="17"/>
      <c r="H21" s="17"/>
      <c r="I21" s="17"/>
      <c r="J21" s="18"/>
      <c r="K21" s="18"/>
      <c r="L21" s="18"/>
    </row>
    <row r="22" spans="7:12" ht="18.75" customHeight="1">
      <c r="G22" s="17"/>
      <c r="H22" s="17"/>
      <c r="I22" s="17"/>
      <c r="J22" s="18"/>
      <c r="K22" s="18"/>
      <c r="L22" s="18"/>
    </row>
    <row r="23" spans="3:14" ht="18.75" customHeight="1">
      <c r="C23" s="50" t="s">
        <v>25</v>
      </c>
      <c r="D23" s="53"/>
      <c r="F23" s="20"/>
      <c r="G23" s="17"/>
      <c r="H23" s="17"/>
      <c r="I23" s="17"/>
      <c r="J23" s="17"/>
      <c r="K23" s="17"/>
      <c r="L23" s="17"/>
      <c r="M23" s="14"/>
      <c r="N23" s="14"/>
    </row>
    <row r="24" spans="3:14" ht="18.75" customHeight="1">
      <c r="C24" s="50" t="s">
        <v>26</v>
      </c>
      <c r="D24" s="53"/>
      <c r="F24" s="20"/>
      <c r="G24" s="17"/>
      <c r="H24" s="17"/>
      <c r="I24" s="17"/>
      <c r="J24" s="17"/>
      <c r="K24" s="17"/>
      <c r="L24" s="17"/>
      <c r="M24" s="14"/>
      <c r="N24" s="14"/>
    </row>
    <row r="25" spans="3:14" ht="18.75" customHeight="1">
      <c r="C25" s="50" t="s">
        <v>20</v>
      </c>
      <c r="D25" s="53"/>
      <c r="F25" s="20"/>
      <c r="G25" s="17"/>
      <c r="H25" s="17"/>
      <c r="I25" s="17"/>
      <c r="J25" s="17"/>
      <c r="K25" s="17"/>
      <c r="L25" s="17"/>
      <c r="M25" s="14"/>
      <c r="N25" s="14"/>
    </row>
    <row r="26" spans="3:14" ht="18.75" customHeight="1">
      <c r="C26" s="50" t="s">
        <v>22</v>
      </c>
      <c r="D26" s="53"/>
      <c r="F26" s="20"/>
      <c r="G26" s="17"/>
      <c r="H26" s="17"/>
      <c r="I26" s="17"/>
      <c r="J26" s="17"/>
      <c r="K26" s="17"/>
      <c r="L26" s="17"/>
      <c r="M26" s="14"/>
      <c r="N26" s="14"/>
    </row>
    <row r="27" spans="3:14" ht="18.75" customHeight="1">
      <c r="C27" s="41" t="s">
        <v>21</v>
      </c>
      <c r="D27" s="53"/>
      <c r="F27" s="17"/>
      <c r="G27" s="17"/>
      <c r="H27" s="17"/>
      <c r="I27" s="17"/>
      <c r="J27" s="17"/>
      <c r="K27" s="17"/>
      <c r="L27" s="17"/>
      <c r="M27" s="14"/>
      <c r="N27" s="14"/>
    </row>
    <row r="28" spans="3:14" ht="18.75" customHeight="1">
      <c r="C28" s="50" t="s">
        <v>23</v>
      </c>
      <c r="D28" s="54"/>
      <c r="F28" s="20"/>
      <c r="G28" s="17"/>
      <c r="H28" s="17"/>
      <c r="I28" s="17"/>
      <c r="J28" s="17"/>
      <c r="K28" s="17"/>
      <c r="L28" s="17"/>
      <c r="M28" s="14"/>
      <c r="N28" s="14"/>
    </row>
    <row r="29" spans="3:14" ht="18.75" customHeight="1">
      <c r="C29" s="51" t="s">
        <v>24</v>
      </c>
      <c r="D29" s="55"/>
      <c r="F29" s="20"/>
      <c r="G29" s="21"/>
      <c r="H29" s="21"/>
      <c r="I29" s="21"/>
      <c r="J29" s="17"/>
      <c r="K29" s="17"/>
      <c r="L29" s="17"/>
      <c r="M29" s="14"/>
      <c r="N29" s="14"/>
    </row>
    <row r="30" spans="1:12" ht="18.75" customHeight="1">
      <c r="A30" s="18"/>
      <c r="B30" s="18"/>
      <c r="C30" s="18"/>
      <c r="E30" s="18"/>
      <c r="F30" s="18"/>
      <c r="G30" s="18"/>
      <c r="H30" s="18"/>
      <c r="I30" s="18"/>
      <c r="J30" s="18"/>
      <c r="K30" s="18"/>
      <c r="L30" s="18"/>
    </row>
    <row r="31" spans="1:12" ht="18.75" customHeight="1">
      <c r="A31" s="67" t="s">
        <v>32</v>
      </c>
      <c r="B31" s="67"/>
      <c r="C31" s="67"/>
      <c r="D31" s="67"/>
      <c r="E31" s="67"/>
      <c r="F31" s="67"/>
      <c r="G31" s="22"/>
      <c r="H31" s="17"/>
      <c r="I31" s="17"/>
      <c r="J31" s="18"/>
      <c r="K31" s="18"/>
      <c r="L31" s="18"/>
    </row>
    <row r="32" spans="1:12" ht="18.75" customHeight="1">
      <c r="A32" s="23"/>
      <c r="B32" s="23"/>
      <c r="C32" s="23"/>
      <c r="D32" s="23"/>
      <c r="E32" s="23"/>
      <c r="F32" s="23"/>
      <c r="G32" s="23"/>
      <c r="H32" s="17"/>
      <c r="I32" s="17"/>
      <c r="J32" s="18"/>
      <c r="K32" s="18"/>
      <c r="L32" s="18"/>
    </row>
    <row r="33" spans="1:12" ht="18.75" customHeight="1">
      <c r="A33" s="75" t="s">
        <v>45</v>
      </c>
      <c r="B33" s="75"/>
      <c r="C33" s="75"/>
      <c r="D33" s="75"/>
      <c r="E33" s="75"/>
      <c r="F33" s="75"/>
      <c r="G33" s="24"/>
      <c r="H33" s="17"/>
      <c r="I33" s="17"/>
      <c r="J33" s="18"/>
      <c r="K33" s="18"/>
      <c r="L33" s="18"/>
    </row>
    <row r="34" spans="1:12" ht="18.75" customHeight="1">
      <c r="A34" s="25"/>
      <c r="B34" s="25"/>
      <c r="C34" s="25"/>
      <c r="D34" s="25"/>
      <c r="E34" s="25"/>
      <c r="F34" s="25"/>
      <c r="G34" s="25"/>
      <c r="H34" s="17"/>
      <c r="I34" s="17"/>
      <c r="J34" s="18"/>
      <c r="K34" s="18"/>
      <c r="L34" s="18"/>
    </row>
    <row r="35" spans="1:12" ht="18.75" customHeight="1">
      <c r="A35" s="25"/>
      <c r="B35" s="58" t="s">
        <v>28</v>
      </c>
      <c r="C35" s="58"/>
      <c r="D35" s="40" t="s">
        <v>27</v>
      </c>
      <c r="F35" s="25"/>
      <c r="G35" s="25"/>
      <c r="H35" s="17"/>
      <c r="I35" s="17"/>
      <c r="J35" s="18"/>
      <c r="K35" s="18"/>
      <c r="L35" s="18"/>
    </row>
    <row r="36" spans="1:12" ht="18.75" customHeight="1">
      <c r="A36" s="24"/>
      <c r="B36" s="59" t="s">
        <v>14</v>
      </c>
      <c r="C36" s="59"/>
      <c r="D36" s="56">
        <f>VLOOKUP(B36,B68:C75,2,FALSE)</f>
        <v>6000</v>
      </c>
      <c r="F36" s="24"/>
      <c r="H36" s="21"/>
      <c r="I36" s="21"/>
      <c r="J36" s="18"/>
      <c r="K36" s="18"/>
      <c r="L36" s="18"/>
    </row>
    <row r="37" spans="1:12" ht="18.75" customHeight="1">
      <c r="A37" s="24"/>
      <c r="B37" s="24"/>
      <c r="C37" s="24"/>
      <c r="D37" s="24"/>
      <c r="E37" s="24"/>
      <c r="F37" s="24"/>
      <c r="G37" s="21"/>
      <c r="H37" s="21"/>
      <c r="I37" s="21"/>
      <c r="J37" s="18"/>
      <c r="K37" s="18"/>
      <c r="L37" s="18"/>
    </row>
    <row r="38" spans="1:12" ht="18.75" customHeight="1">
      <c r="A38" s="67" t="s">
        <v>33</v>
      </c>
      <c r="B38" s="67"/>
      <c r="C38" s="67"/>
      <c r="D38" s="67"/>
      <c r="E38" s="67"/>
      <c r="F38" s="67"/>
      <c r="G38" s="22"/>
      <c r="H38" s="26"/>
      <c r="I38" s="26"/>
      <c r="J38" s="18"/>
      <c r="K38" s="18"/>
      <c r="L38" s="18"/>
    </row>
    <row r="39" spans="1:12" ht="12" customHeight="1">
      <c r="A39" s="23"/>
      <c r="B39" s="23"/>
      <c r="C39" s="23"/>
      <c r="D39" s="23"/>
      <c r="E39" s="23"/>
      <c r="F39" s="23"/>
      <c r="G39" s="23"/>
      <c r="H39" s="26"/>
      <c r="I39" s="26"/>
      <c r="J39" s="18"/>
      <c r="K39" s="18"/>
      <c r="L39" s="18"/>
    </row>
    <row r="40" spans="1:12" ht="47.25" customHeight="1">
      <c r="A40" s="75" t="s">
        <v>46</v>
      </c>
      <c r="B40" s="75"/>
      <c r="C40" s="75"/>
      <c r="D40" s="75"/>
      <c r="E40" s="75"/>
      <c r="F40" s="75"/>
      <c r="G40" s="24"/>
      <c r="H40" s="17"/>
      <c r="I40" s="17"/>
      <c r="J40" s="18"/>
      <c r="K40" s="18"/>
      <c r="L40" s="18"/>
    </row>
    <row r="41" spans="1:12" ht="18.75" customHeight="1">
      <c r="A41" s="25"/>
      <c r="B41" s="25"/>
      <c r="C41" s="25"/>
      <c r="D41" s="25"/>
      <c r="E41" s="25"/>
      <c r="F41" s="25"/>
      <c r="G41" s="25"/>
      <c r="H41" s="17"/>
      <c r="I41" s="17"/>
      <c r="J41" s="18"/>
      <c r="K41" s="18"/>
      <c r="L41" s="18"/>
    </row>
    <row r="42" spans="3:12" ht="18.75" customHeight="1">
      <c r="C42" s="36" t="s">
        <v>29</v>
      </c>
      <c r="D42" s="37" t="s">
        <v>34</v>
      </c>
      <c r="H42" s="17"/>
      <c r="I42" s="17"/>
      <c r="J42" s="18"/>
      <c r="K42" s="18"/>
      <c r="L42" s="18"/>
    </row>
    <row r="43" spans="3:12" ht="18.75" customHeight="1">
      <c r="C43" s="38">
        <f>VLOOKUP(B36,Sheet1!A15:B22,2,FALSE)</f>
        <v>0</v>
      </c>
      <c r="D43" s="39">
        <f>(VLOOKUP(C43,D68:E75,2,FALSE)*(-1)+D29)*C43</f>
        <v>0</v>
      </c>
      <c r="H43" s="21"/>
      <c r="I43" s="21"/>
      <c r="J43" s="18"/>
      <c r="K43" s="18"/>
      <c r="L43" s="18"/>
    </row>
    <row r="44" spans="1:12" ht="18.75" customHeight="1">
      <c r="A44" s="24"/>
      <c r="B44" s="24"/>
      <c r="C44" s="24"/>
      <c r="D44" s="17"/>
      <c r="E44" s="17"/>
      <c r="F44" s="21"/>
      <c r="G44" s="21"/>
      <c r="H44" s="21"/>
      <c r="I44" s="21"/>
      <c r="J44" s="18"/>
      <c r="K44" s="18"/>
      <c r="L44" s="18"/>
    </row>
    <row r="45" spans="1:12" ht="18.75" customHeight="1">
      <c r="A45" s="18"/>
      <c r="B45" s="5"/>
      <c r="C45" s="5"/>
      <c r="D45" s="6"/>
      <c r="E45" s="17"/>
      <c r="G45" s="18"/>
      <c r="H45" s="18"/>
      <c r="I45" s="18"/>
      <c r="J45" s="18"/>
      <c r="K45" s="18"/>
      <c r="L45" s="18"/>
    </row>
    <row r="46" spans="1:12" ht="18.75" customHeight="1">
      <c r="A46" s="67" t="s">
        <v>35</v>
      </c>
      <c r="B46" s="67"/>
      <c r="C46" s="67"/>
      <c r="D46" s="67"/>
      <c r="E46" s="67"/>
      <c r="F46" s="67"/>
      <c r="G46" s="18"/>
      <c r="H46" s="18"/>
      <c r="I46" s="18"/>
      <c r="J46" s="18"/>
      <c r="K46" s="18"/>
      <c r="L46" s="18"/>
    </row>
    <row r="47" spans="1:12" ht="13.5" customHeight="1">
      <c r="A47" s="18"/>
      <c r="B47" s="18"/>
      <c r="C47" s="18"/>
      <c r="E47" s="17"/>
      <c r="G47" s="18"/>
      <c r="H47" s="18"/>
      <c r="I47" s="18"/>
      <c r="J47" s="18"/>
      <c r="K47" s="18"/>
      <c r="L47" s="18"/>
    </row>
    <row r="48" spans="1:12" ht="18.75" customHeight="1">
      <c r="A48" s="63" t="s">
        <v>50</v>
      </c>
      <c r="B48" s="63"/>
      <c r="C48" s="63"/>
      <c r="D48" s="63"/>
      <c r="E48" s="63"/>
      <c r="F48" s="63"/>
      <c r="G48" s="18"/>
      <c r="H48" s="18"/>
      <c r="I48" s="18"/>
      <c r="J48" s="18"/>
      <c r="K48" s="18"/>
      <c r="L48" s="18"/>
    </row>
    <row r="49" spans="1:12" ht="14.25" customHeight="1">
      <c r="A49" s="48"/>
      <c r="B49" s="48"/>
      <c r="C49" s="48"/>
      <c r="D49" s="48"/>
      <c r="E49" s="48"/>
      <c r="F49" s="48"/>
      <c r="G49" s="18"/>
      <c r="H49" s="18"/>
      <c r="I49" s="18"/>
      <c r="J49" s="18"/>
      <c r="K49" s="18"/>
      <c r="L49" s="18"/>
    </row>
    <row r="50" spans="1:6" ht="18.75" customHeight="1">
      <c r="A50" s="65" t="s">
        <v>7</v>
      </c>
      <c r="B50" s="65"/>
      <c r="C50" s="65"/>
      <c r="D50" s="65"/>
      <c r="E50" s="65"/>
      <c r="F50" s="65"/>
    </row>
    <row r="51" spans="1:6" ht="18.75" customHeight="1">
      <c r="A51" s="65" t="s">
        <v>8</v>
      </c>
      <c r="B51" s="65"/>
      <c r="C51" s="65"/>
      <c r="D51" s="65"/>
      <c r="E51" s="65"/>
      <c r="F51" s="65"/>
    </row>
    <row r="52" spans="1:6" ht="11.25" customHeight="1">
      <c r="A52" s="47"/>
      <c r="B52" s="47"/>
      <c r="C52" s="47"/>
      <c r="D52" s="47"/>
      <c r="E52" s="47"/>
      <c r="F52" s="47"/>
    </row>
    <row r="53" spans="1:12" ht="18.75" customHeight="1">
      <c r="A53" s="63" t="s">
        <v>51</v>
      </c>
      <c r="B53" s="63"/>
      <c r="C53" s="63"/>
      <c r="D53" s="63"/>
      <c r="E53" s="63"/>
      <c r="F53" s="63"/>
      <c r="G53" s="18"/>
      <c r="H53" s="18"/>
      <c r="I53" s="18"/>
      <c r="J53" s="18"/>
      <c r="K53" s="18"/>
      <c r="L53" s="18"/>
    </row>
    <row r="54" spans="1:12" ht="14.25" customHeight="1">
      <c r="A54" s="48"/>
      <c r="B54" s="48"/>
      <c r="C54" s="48"/>
      <c r="D54" s="48"/>
      <c r="E54" s="48"/>
      <c r="F54" s="48"/>
      <c r="G54" s="18"/>
      <c r="H54" s="18"/>
      <c r="I54" s="18"/>
      <c r="J54" s="18"/>
      <c r="K54" s="18"/>
      <c r="L54" s="18"/>
    </row>
    <row r="55" spans="1:6" ht="18.75" customHeight="1">
      <c r="A55" s="64" t="s">
        <v>48</v>
      </c>
      <c r="B55" s="65"/>
      <c r="C55" s="65"/>
      <c r="D55" s="65"/>
      <c r="E55" s="65"/>
      <c r="F55" s="65"/>
    </row>
    <row r="56" spans="1:6" s="52" customFormat="1" ht="18.75" customHeight="1">
      <c r="A56" s="62" t="s">
        <v>49</v>
      </c>
      <c r="B56" s="62"/>
      <c r="C56" s="62"/>
      <c r="D56" s="62"/>
      <c r="E56" s="62"/>
      <c r="F56" s="62"/>
    </row>
    <row r="57" spans="1:12" ht="18.75" customHeight="1">
      <c r="A57" s="18"/>
      <c r="B57" s="18"/>
      <c r="C57" s="18"/>
      <c r="D57" s="18"/>
      <c r="E57" s="18"/>
      <c r="F57" s="18"/>
      <c r="G57" s="18"/>
      <c r="H57" s="18"/>
      <c r="I57" s="18"/>
      <c r="J57" s="18"/>
      <c r="K57" s="18"/>
      <c r="L57" s="18"/>
    </row>
    <row r="58" spans="1:12" ht="18.75" customHeight="1">
      <c r="A58" s="18"/>
      <c r="C58" s="41" t="s">
        <v>36</v>
      </c>
      <c r="D58" s="42">
        <f>D36</f>
        <v>6000</v>
      </c>
      <c r="E58" s="17"/>
      <c r="F58" s="18"/>
      <c r="G58" s="18"/>
      <c r="H58" s="18"/>
      <c r="I58" s="18"/>
      <c r="J58" s="18"/>
      <c r="K58" s="18"/>
      <c r="L58" s="18"/>
    </row>
    <row r="59" spans="1:12" ht="18.75" customHeight="1">
      <c r="A59" s="18"/>
      <c r="C59" s="41" t="s">
        <v>37</v>
      </c>
      <c r="D59" s="42">
        <f>D43</f>
        <v>0</v>
      </c>
      <c r="E59" s="17"/>
      <c r="G59" s="18"/>
      <c r="H59" s="18"/>
      <c r="I59" s="18"/>
      <c r="J59" s="18"/>
      <c r="K59" s="18"/>
      <c r="L59" s="18"/>
    </row>
    <row r="60" spans="1:12" ht="18.75" customHeight="1">
      <c r="A60" s="18"/>
      <c r="C60" s="45" t="s">
        <v>42</v>
      </c>
      <c r="D60" s="46">
        <f>SUM(D58:D59)</f>
        <v>6000</v>
      </c>
      <c r="E60" s="17"/>
      <c r="G60" s="18"/>
      <c r="H60" s="18"/>
      <c r="I60" s="18"/>
      <c r="J60" s="18"/>
      <c r="K60" s="18"/>
      <c r="L60" s="18"/>
    </row>
    <row r="61" ht="15.75" customHeight="1"/>
    <row r="62" spans="1:12" ht="18.75" customHeight="1">
      <c r="A62" s="67" t="s">
        <v>43</v>
      </c>
      <c r="B62" s="67"/>
      <c r="C62" s="67"/>
      <c r="D62" s="67"/>
      <c r="E62" s="67"/>
      <c r="F62" s="67"/>
      <c r="G62" s="18"/>
      <c r="H62" s="18"/>
      <c r="I62" s="18"/>
      <c r="J62" s="18"/>
      <c r="K62" s="18"/>
      <c r="L62" s="18"/>
    </row>
    <row r="63" spans="1:12" ht="6.75" customHeight="1">
      <c r="A63" s="49"/>
      <c r="B63" s="49"/>
      <c r="C63" s="49"/>
      <c r="D63" s="49"/>
      <c r="E63" s="49"/>
      <c r="F63" s="49"/>
      <c r="G63" s="18"/>
      <c r="H63" s="18"/>
      <c r="I63" s="18"/>
      <c r="J63" s="18"/>
      <c r="K63" s="18"/>
      <c r="L63" s="18"/>
    </row>
    <row r="64" spans="1:12" ht="23.25">
      <c r="A64" s="60" t="s">
        <v>44</v>
      </c>
      <c r="B64" s="61"/>
      <c r="C64" s="61"/>
      <c r="D64" s="61"/>
      <c r="E64" s="61"/>
      <c r="F64" s="61"/>
      <c r="G64" s="18"/>
      <c r="H64" s="18"/>
      <c r="I64" s="18"/>
      <c r="J64" s="18"/>
      <c r="K64" s="18"/>
      <c r="L64" s="18"/>
    </row>
    <row r="65" spans="1:12" ht="6.75" customHeight="1">
      <c r="A65" s="22"/>
      <c r="B65" s="22"/>
      <c r="C65" s="22"/>
      <c r="D65" s="22"/>
      <c r="E65" s="22"/>
      <c r="F65" s="22"/>
      <c r="G65" s="18"/>
      <c r="H65" s="18"/>
      <c r="I65" s="18"/>
      <c r="J65" s="18"/>
      <c r="K65" s="18"/>
      <c r="L65" s="18"/>
    </row>
    <row r="66" spans="2:12" ht="18.75" customHeight="1">
      <c r="B66" s="66" t="s">
        <v>28</v>
      </c>
      <c r="C66" s="66" t="s">
        <v>27</v>
      </c>
      <c r="D66" s="68" t="s">
        <v>39</v>
      </c>
      <c r="E66" s="70" t="s">
        <v>40</v>
      </c>
      <c r="G66" s="18"/>
      <c r="H66" s="18"/>
      <c r="I66" s="18"/>
      <c r="J66" s="18"/>
      <c r="K66" s="18"/>
      <c r="L66" s="18"/>
    </row>
    <row r="67" spans="2:12" ht="18.75" customHeight="1">
      <c r="B67" s="66"/>
      <c r="C67" s="66"/>
      <c r="D67" s="69"/>
      <c r="E67" s="71"/>
      <c r="G67" s="18"/>
      <c r="H67" s="18"/>
      <c r="I67" s="18"/>
      <c r="J67" s="18"/>
      <c r="K67" s="18"/>
      <c r="L67" s="18"/>
    </row>
    <row r="68" spans="2:12" ht="18.75" customHeight="1">
      <c r="B68" s="28" t="s">
        <v>14</v>
      </c>
      <c r="C68" s="29">
        <v>6000</v>
      </c>
      <c r="D68" s="31">
        <v>0</v>
      </c>
      <c r="E68" s="44">
        <v>0</v>
      </c>
      <c r="G68" s="18"/>
      <c r="H68" s="18"/>
      <c r="I68" s="18"/>
      <c r="J68" s="18"/>
      <c r="K68" s="18"/>
      <c r="L68" s="18"/>
    </row>
    <row r="69" spans="2:12" ht="18.75" customHeight="1">
      <c r="B69" s="28" t="s">
        <v>10</v>
      </c>
      <c r="C69" s="29">
        <v>8000</v>
      </c>
      <c r="D69" s="31">
        <v>0.000124</v>
      </c>
      <c r="E69" s="44">
        <v>20000000</v>
      </c>
      <c r="G69" s="18"/>
      <c r="H69" s="18"/>
      <c r="I69" s="18"/>
      <c r="J69" s="18"/>
      <c r="K69" s="18"/>
      <c r="L69" s="18"/>
    </row>
    <row r="70" spans="2:12" ht="18.75" customHeight="1">
      <c r="B70" s="28" t="s">
        <v>11</v>
      </c>
      <c r="C70" s="29">
        <v>18000</v>
      </c>
      <c r="D70" s="31">
        <v>0.000122</v>
      </c>
      <c r="E70" s="44">
        <v>100000000</v>
      </c>
      <c r="G70" s="18"/>
      <c r="H70" s="18"/>
      <c r="I70" s="18"/>
      <c r="J70" s="18"/>
      <c r="K70" s="18"/>
      <c r="L70" s="18"/>
    </row>
    <row r="71" spans="2:12" ht="18.75" customHeight="1">
      <c r="B71" s="28" t="s">
        <v>12</v>
      </c>
      <c r="C71" s="29">
        <v>31000</v>
      </c>
      <c r="D71" s="31">
        <v>0.000114</v>
      </c>
      <c r="E71" s="44">
        <v>200000000</v>
      </c>
      <c r="G71" s="18"/>
      <c r="H71" s="18"/>
      <c r="I71" s="18"/>
      <c r="J71" s="18"/>
      <c r="K71" s="18"/>
      <c r="L71" s="18"/>
    </row>
    <row r="72" spans="2:12" ht="18.75" customHeight="1">
      <c r="B72" s="28" t="s">
        <v>13</v>
      </c>
      <c r="C72" s="29">
        <v>43000</v>
      </c>
      <c r="D72" s="31">
        <v>6.1E-05</v>
      </c>
      <c r="E72" s="44">
        <v>300000000</v>
      </c>
      <c r="G72" s="18"/>
      <c r="H72" s="18"/>
      <c r="I72" s="18"/>
      <c r="J72" s="18"/>
      <c r="K72" s="18"/>
      <c r="L72" s="18"/>
    </row>
    <row r="73" spans="2:12" ht="18.75" customHeight="1">
      <c r="B73" s="28" t="s">
        <v>15</v>
      </c>
      <c r="C73" s="29">
        <v>56000</v>
      </c>
      <c r="D73" s="31">
        <v>3.8E-05</v>
      </c>
      <c r="E73" s="44">
        <v>500000000</v>
      </c>
      <c r="G73" s="18"/>
      <c r="H73" s="18"/>
      <c r="I73" s="18"/>
      <c r="J73" s="18"/>
      <c r="K73" s="18"/>
      <c r="L73" s="18"/>
    </row>
    <row r="74" spans="2:12" ht="18.75" customHeight="1">
      <c r="B74" s="27" t="s">
        <v>16</v>
      </c>
      <c r="C74" s="29">
        <v>80000</v>
      </c>
      <c r="D74" s="31">
        <v>2.3E-05</v>
      </c>
      <c r="E74" s="44">
        <v>1000000000</v>
      </c>
      <c r="G74" s="18"/>
      <c r="H74" s="18"/>
      <c r="I74" s="18"/>
      <c r="J74" s="18"/>
      <c r="K74" s="18"/>
      <c r="L74" s="18"/>
    </row>
    <row r="75" spans="1:12" ht="18.75" customHeight="1">
      <c r="A75" s="11"/>
      <c r="B75" s="28" t="s">
        <v>17</v>
      </c>
      <c r="C75" s="29">
        <v>126000</v>
      </c>
      <c r="D75" s="31">
        <v>1.5E-05</v>
      </c>
      <c r="E75" s="44">
        <v>3000000000</v>
      </c>
      <c r="G75" s="18"/>
      <c r="H75" s="18"/>
      <c r="I75" s="18"/>
      <c r="J75" s="18"/>
      <c r="K75" s="18"/>
      <c r="L75" s="18"/>
    </row>
    <row r="76" spans="1:12" ht="18.75" customHeight="1">
      <c r="A76" s="57" t="s">
        <v>41</v>
      </c>
      <c r="B76" s="57"/>
      <c r="C76" s="57"/>
      <c r="D76" s="57"/>
      <c r="E76" s="57"/>
      <c r="F76" s="57"/>
      <c r="G76" s="18"/>
      <c r="H76" s="18"/>
      <c r="I76" s="18"/>
      <c r="J76" s="18"/>
      <c r="K76" s="18"/>
      <c r="L76" s="18"/>
    </row>
    <row r="77" ht="15.75" customHeight="1"/>
  </sheetData>
  <sheetProtection sheet="1" objects="1" scenarios="1"/>
  <mergeCells count="25">
    <mergeCell ref="A11:F11"/>
    <mergeCell ref="A13:F17"/>
    <mergeCell ref="A19:F19"/>
    <mergeCell ref="A40:F40"/>
    <mergeCell ref="A33:F33"/>
    <mergeCell ref="A20:B20"/>
    <mergeCell ref="A21:F21"/>
    <mergeCell ref="A31:F31"/>
    <mergeCell ref="A38:F38"/>
    <mergeCell ref="A76:F76"/>
    <mergeCell ref="B35:C35"/>
    <mergeCell ref="B36:C36"/>
    <mergeCell ref="A64:F64"/>
    <mergeCell ref="A56:F56"/>
    <mergeCell ref="A53:F53"/>
    <mergeCell ref="A55:F55"/>
    <mergeCell ref="A51:F51"/>
    <mergeCell ref="B66:B67"/>
    <mergeCell ref="C66:C67"/>
    <mergeCell ref="A62:F62"/>
    <mergeCell ref="A46:F46"/>
    <mergeCell ref="A48:F48"/>
    <mergeCell ref="A50:F50"/>
    <mergeCell ref="D66:D67"/>
    <mergeCell ref="E66:E67"/>
  </mergeCells>
  <dataValidations count="1">
    <dataValidation type="list" allowBlank="1" showInputMessage="1" showErrorMessage="1" sqref="B36">
      <formula1>$B$68:$B$75</formula1>
    </dataValidation>
  </dataValidations>
  <hyperlinks>
    <hyperlink ref="B7" r:id="rId1" display="financialinstitutions@alaska.gov"/>
    <hyperlink ref="A55" r:id="rId2" display="financialinstitutions@alaska.gov "/>
  </hyperlinks>
  <printOptions/>
  <pageMargins left="0.25" right="0.25" top="0.75" bottom="0.75" header="0.3" footer="0.3"/>
  <pageSetup fitToHeight="1" fitToWidth="1" horizontalDpi="600" verticalDpi="600" orientation="portrait" scale="49" r:id="rId4"/>
  <headerFooter>
    <oddFooter>&amp;C&amp;"Times New Roman,Regular"&amp;14Updated 20180329</oddFooter>
  </headerFooter>
  <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Alaska, DCCED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Kaitlin Morris</dc:creator>
  <cp:keywords/>
  <dc:description/>
  <cp:lastModifiedBy>Brian Sonesen</cp:lastModifiedBy>
  <cp:lastPrinted>2018-05-09T21:01:43Z</cp:lastPrinted>
  <dcterms:created xsi:type="dcterms:W3CDTF">2018-03-28T21:40:28Z</dcterms:created>
  <dcterms:modified xsi:type="dcterms:W3CDTF">2018-06-04T23:53:10Z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