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C:\Users\hcfogus\Desktop\"/>
    </mc:Choice>
  </mc:AlternateContent>
  <workbookProtection workbookPassword="83DC" lockStructure="1"/>
  <bookViews>
    <workbookView xWindow="360" yWindow="7230" windowWidth="11295" windowHeight="6495" tabRatio="673"/>
  </bookViews>
  <sheets>
    <sheet name="Company Info" sheetId="4" r:id="rId1"/>
    <sheet name="Commercial Auto" sheetId="3" r:id="rId2"/>
    <sheet name="Personal Auto" sheetId="15" r:id="rId3"/>
    <sheet name="EXAMPLE Commercial Auto" sheetId="16" r:id="rId4"/>
    <sheet name="Data extraction" sheetId="14" state="hidden" r:id="rId5"/>
  </sheets>
  <calcPr calcId="162913"/>
</workbook>
</file>

<file path=xl/calcChain.xml><?xml version="1.0" encoding="utf-8"?>
<calcChain xmlns="http://schemas.openxmlformats.org/spreadsheetml/2006/main">
  <c r="J22" i="16" l="1"/>
  <c r="J23" i="16"/>
  <c r="J24" i="16"/>
  <c r="J25" i="16"/>
  <c r="J26" i="16"/>
  <c r="J27" i="16"/>
  <c r="J28" i="16"/>
  <c r="J29" i="16"/>
  <c r="J30" i="16"/>
  <c r="J31" i="16"/>
  <c r="J21" i="16"/>
  <c r="J17" i="15"/>
  <c r="J18" i="15"/>
  <c r="J19" i="15"/>
  <c r="J20" i="15"/>
  <c r="J21" i="15"/>
  <c r="J22" i="15"/>
  <c r="J23" i="15"/>
  <c r="J24" i="15"/>
  <c r="J25" i="15"/>
  <c r="J26" i="15"/>
  <c r="J16" i="15"/>
  <c r="J17" i="3"/>
  <c r="J18" i="3"/>
  <c r="J19" i="3"/>
  <c r="J20" i="3"/>
  <c r="J21" i="3"/>
  <c r="J22" i="3"/>
  <c r="J23" i="3"/>
  <c r="J24" i="3"/>
  <c r="J25" i="3"/>
  <c r="J26" i="3"/>
  <c r="J16" i="3"/>
  <c r="K31" i="16"/>
  <c r="L31" i="16" s="1"/>
  <c r="I31" i="16"/>
  <c r="H31" i="16"/>
  <c r="K30" i="16"/>
  <c r="L30" i="16" s="1"/>
  <c r="I30" i="16"/>
  <c r="H30" i="16"/>
  <c r="K29" i="16"/>
  <c r="L29" i="16" s="1"/>
  <c r="I29" i="16"/>
  <c r="H29" i="16"/>
  <c r="K28" i="16"/>
  <c r="L28" i="16" s="1"/>
  <c r="I28" i="16"/>
  <c r="H28" i="16"/>
  <c r="K27" i="16"/>
  <c r="L27" i="16" s="1"/>
  <c r="I27" i="16"/>
  <c r="H27" i="16"/>
  <c r="K26" i="16"/>
  <c r="L26" i="16" s="1"/>
  <c r="I26" i="16"/>
  <c r="H26" i="16"/>
  <c r="K25" i="16"/>
  <c r="L25" i="16" s="1"/>
  <c r="I25" i="16"/>
  <c r="H25" i="16"/>
  <c r="K24" i="16"/>
  <c r="L24" i="16" s="1"/>
  <c r="I24" i="16"/>
  <c r="H24" i="16"/>
  <c r="K23" i="16"/>
  <c r="L23" i="16" s="1"/>
  <c r="I23" i="16"/>
  <c r="H23" i="16"/>
  <c r="K22" i="16"/>
  <c r="L22" i="16" s="1"/>
  <c r="I22" i="16"/>
  <c r="H22" i="16"/>
  <c r="K21" i="16"/>
  <c r="L21" i="16" s="1"/>
  <c r="I21" i="16"/>
  <c r="H21" i="16"/>
  <c r="H20" i="16"/>
  <c r="H17" i="15"/>
  <c r="H18" i="15"/>
  <c r="H19" i="15"/>
  <c r="H20" i="15"/>
  <c r="H21" i="15"/>
  <c r="H22" i="15"/>
  <c r="H23" i="15"/>
  <c r="H24" i="15"/>
  <c r="H25" i="15"/>
  <c r="H26" i="15"/>
  <c r="H16" i="15"/>
  <c r="H16" i="3"/>
  <c r="H17" i="3"/>
  <c r="H18" i="3"/>
  <c r="H19" i="3"/>
  <c r="H20" i="3"/>
  <c r="H21" i="3"/>
  <c r="H22" i="3"/>
  <c r="H23" i="3"/>
  <c r="H24" i="3"/>
  <c r="H25" i="3"/>
  <c r="H26" i="3"/>
  <c r="K26" i="15"/>
  <c r="L26" i="15" s="1"/>
  <c r="I26" i="15"/>
  <c r="K25" i="15"/>
  <c r="L25" i="15" s="1"/>
  <c r="I25" i="15"/>
  <c r="L24" i="15"/>
  <c r="K24" i="15"/>
  <c r="I24" i="15"/>
  <c r="K23" i="15"/>
  <c r="L23" i="15" s="1"/>
  <c r="I23" i="15"/>
  <c r="K22" i="15"/>
  <c r="L22" i="15" s="1"/>
  <c r="I22" i="15"/>
  <c r="K21" i="15"/>
  <c r="L21" i="15" s="1"/>
  <c r="I21" i="15"/>
  <c r="L20" i="15"/>
  <c r="K20" i="15"/>
  <c r="I20" i="15"/>
  <c r="K19" i="15"/>
  <c r="L19" i="15" s="1"/>
  <c r="I19" i="15"/>
  <c r="K18" i="15"/>
  <c r="L18" i="15" s="1"/>
  <c r="I18" i="15"/>
  <c r="K17" i="15"/>
  <c r="L17" i="15" s="1"/>
  <c r="I17" i="15"/>
  <c r="K16" i="15"/>
  <c r="I16" i="15"/>
  <c r="H15" i="15"/>
  <c r="G5" i="15"/>
  <c r="F5" i="15"/>
  <c r="C5" i="15"/>
  <c r="H33" i="16" l="1"/>
  <c r="I33" i="16"/>
  <c r="J33" i="16"/>
  <c r="E33" i="16" s="1"/>
  <c r="L33" i="16"/>
  <c r="E34" i="16" s="1"/>
  <c r="K33" i="16"/>
  <c r="K28" i="15"/>
  <c r="I28" i="15"/>
  <c r="J28" i="15"/>
  <c r="H28" i="15"/>
  <c r="L16" i="15"/>
  <c r="L28" i="15" s="1"/>
  <c r="E29" i="15" s="1"/>
  <c r="A3" i="14"/>
  <c r="L20" i="3"/>
  <c r="L21" i="3"/>
  <c r="L22" i="3"/>
  <c r="L23" i="3"/>
  <c r="L24" i="3"/>
  <c r="L25" i="3"/>
  <c r="L26" i="3"/>
  <c r="I17" i="3"/>
  <c r="I18" i="3"/>
  <c r="I19" i="3"/>
  <c r="I20" i="3"/>
  <c r="I21" i="3"/>
  <c r="I22" i="3"/>
  <c r="I23" i="3"/>
  <c r="I24" i="3"/>
  <c r="I25" i="3"/>
  <c r="I26" i="3"/>
  <c r="I16" i="3"/>
  <c r="E28" i="15" l="1"/>
  <c r="C5" i="14"/>
  <c r="C9" i="14"/>
  <c r="C13" i="14"/>
  <c r="C17" i="14"/>
  <c r="C21" i="14"/>
  <c r="C6" i="14"/>
  <c r="C10" i="14"/>
  <c r="C14" i="14"/>
  <c r="C18" i="14"/>
  <c r="C22" i="14"/>
  <c r="C3" i="14"/>
  <c r="C7" i="14"/>
  <c r="C11" i="14"/>
  <c r="C15" i="14"/>
  <c r="C19" i="14"/>
  <c r="C23" i="14"/>
  <c r="C4" i="14"/>
  <c r="C8" i="14"/>
  <c r="C12" i="14"/>
  <c r="C16" i="14"/>
  <c r="C20" i="14"/>
  <c r="C2" i="14"/>
  <c r="A4" i="14"/>
  <c r="I28" i="3"/>
  <c r="K17" i="3"/>
  <c r="L17" i="3" s="1"/>
  <c r="K18" i="3"/>
  <c r="L18" i="3" s="1"/>
  <c r="K19" i="3"/>
  <c r="L19" i="3" s="1"/>
  <c r="K20" i="3"/>
  <c r="K21" i="3"/>
  <c r="K22" i="3"/>
  <c r="K23" i="3"/>
  <c r="K24" i="3"/>
  <c r="K25" i="3"/>
  <c r="K26" i="3"/>
  <c r="K16" i="3"/>
  <c r="L16" i="3" s="1"/>
  <c r="B4" i="14" l="1"/>
  <c r="D4" i="14" s="1"/>
  <c r="B6" i="14"/>
  <c r="B8" i="14"/>
  <c r="B10" i="14"/>
  <c r="B12" i="14"/>
  <c r="B14" i="14"/>
  <c r="B16" i="14"/>
  <c r="B18" i="14"/>
  <c r="B20" i="14"/>
  <c r="B22" i="14"/>
  <c r="B3" i="14"/>
  <c r="B5" i="14"/>
  <c r="B7" i="14"/>
  <c r="B9" i="14"/>
  <c r="B11" i="14"/>
  <c r="B13" i="14"/>
  <c r="B15" i="14"/>
  <c r="B17" i="14"/>
  <c r="B19" i="14"/>
  <c r="B21" i="14"/>
  <c r="B23" i="14"/>
  <c r="B2" i="14"/>
  <c r="A5" i="14"/>
  <c r="J28" i="3"/>
  <c r="L28" i="3"/>
  <c r="K28" i="3"/>
  <c r="H28" i="3"/>
  <c r="K4" i="14" l="1"/>
  <c r="L4" i="14" s="1"/>
  <c r="D3" i="14"/>
  <c r="K3" i="14"/>
  <c r="G4" i="14"/>
  <c r="J4" i="14"/>
  <c r="I4" i="14"/>
  <c r="H4" i="14"/>
  <c r="F4" i="14"/>
  <c r="E4" i="14"/>
  <c r="K5" i="14"/>
  <c r="D5" i="14"/>
  <c r="K2" i="14"/>
  <c r="D2" i="14"/>
  <c r="A6" i="14"/>
  <c r="E28" i="3"/>
  <c r="E29" i="3"/>
  <c r="H15" i="3"/>
  <c r="C5" i="3"/>
  <c r="G5" i="3"/>
  <c r="F5" i="3"/>
  <c r="T4" i="14" l="1"/>
  <c r="P4" i="14"/>
  <c r="X4" i="14"/>
  <c r="O4" i="14"/>
  <c r="V4" i="14"/>
  <c r="W4" i="14"/>
  <c r="R4" i="14"/>
  <c r="M4" i="14"/>
  <c r="S4" i="14" s="1"/>
  <c r="U4" i="14"/>
  <c r="Q4" i="14"/>
  <c r="E3" i="14"/>
  <c r="J3" i="14"/>
  <c r="I3" i="14"/>
  <c r="F3" i="14"/>
  <c r="G3" i="14"/>
  <c r="H3" i="14"/>
  <c r="V3" i="14"/>
  <c r="T3" i="14"/>
  <c r="W3" i="14"/>
  <c r="U3" i="14"/>
  <c r="X3" i="14"/>
  <c r="L3" i="14"/>
  <c r="M3" i="14"/>
  <c r="D6" i="14"/>
  <c r="K6" i="14"/>
  <c r="M5" i="14"/>
  <c r="N5" i="14" s="1"/>
  <c r="W5" i="14"/>
  <c r="S5" i="14"/>
  <c r="O5" i="14"/>
  <c r="X5" i="14"/>
  <c r="L5" i="14"/>
  <c r="U5" i="14"/>
  <c r="V5" i="14"/>
  <c r="T5" i="14"/>
  <c r="R5" i="14"/>
  <c r="Q5" i="14"/>
  <c r="P5" i="14"/>
  <c r="G5" i="14"/>
  <c r="F5" i="14"/>
  <c r="H5" i="14"/>
  <c r="J5" i="14"/>
  <c r="E5" i="14"/>
  <c r="I5" i="14"/>
  <c r="W2" i="14"/>
  <c r="L2" i="14"/>
  <c r="T2" i="14"/>
  <c r="V2" i="14"/>
  <c r="U2" i="14"/>
  <c r="X2" i="14"/>
  <c r="N4" i="14"/>
  <c r="M2" i="14"/>
  <c r="R2" i="14" s="1"/>
  <c r="H2" i="14"/>
  <c r="F2" i="14"/>
  <c r="I2" i="14"/>
  <c r="E2" i="14"/>
  <c r="G2" i="14"/>
  <c r="J2" i="14"/>
  <c r="A7" i="14"/>
  <c r="Q3" i="14" l="1"/>
  <c r="S3" i="14"/>
  <c r="P3" i="14"/>
  <c r="R3" i="14"/>
  <c r="N3" i="14"/>
  <c r="O3" i="14"/>
  <c r="K7" i="14"/>
  <c r="D7" i="14"/>
  <c r="L6" i="14"/>
  <c r="M6" i="14"/>
  <c r="R6" i="14" s="1"/>
  <c r="W6" i="14"/>
  <c r="Q6" i="14"/>
  <c r="V6" i="14"/>
  <c r="X6" i="14"/>
  <c r="U6" i="14"/>
  <c r="T6" i="14"/>
  <c r="N2" i="14"/>
  <c r="H6" i="14"/>
  <c r="I6" i="14"/>
  <c r="E6" i="14"/>
  <c r="F6" i="14"/>
  <c r="G6" i="14"/>
  <c r="J6" i="14"/>
  <c r="P2" i="14"/>
  <c r="S2" i="14"/>
  <c r="Q2" i="14"/>
  <c r="O2" i="14"/>
  <c r="A8" i="14"/>
  <c r="P6" i="14" l="1"/>
  <c r="N6" i="14"/>
  <c r="F7" i="14"/>
  <c r="J7" i="14"/>
  <c r="E7" i="14"/>
  <c r="H7" i="14"/>
  <c r="G7" i="14"/>
  <c r="I7" i="14"/>
  <c r="S6" i="14"/>
  <c r="D8" i="14"/>
  <c r="K8" i="14"/>
  <c r="O6" i="14"/>
  <c r="U7" i="14"/>
  <c r="W7" i="14"/>
  <c r="T7" i="14"/>
  <c r="L7" i="14"/>
  <c r="M7" i="14"/>
  <c r="S7" i="14" s="1"/>
  <c r="X7" i="14"/>
  <c r="V7" i="14"/>
  <c r="R7" i="14"/>
  <c r="Q7" i="14"/>
  <c r="A9" i="14"/>
  <c r="K9" i="14" l="1"/>
  <c r="D9" i="14"/>
  <c r="N7" i="14"/>
  <c r="P7" i="14"/>
  <c r="L8" i="14"/>
  <c r="V8" i="14"/>
  <c r="X8" i="14"/>
  <c r="Q8" i="14"/>
  <c r="U8" i="14"/>
  <c r="T8" i="14"/>
  <c r="W8" i="14"/>
  <c r="M8" i="14"/>
  <c r="S8" i="14" s="1"/>
  <c r="P8" i="14"/>
  <c r="R8" i="14"/>
  <c r="N8" i="14"/>
  <c r="F8" i="14"/>
  <c r="J8" i="14"/>
  <c r="H8" i="14"/>
  <c r="E8" i="14"/>
  <c r="G8" i="14"/>
  <c r="I8" i="14"/>
  <c r="O7" i="14"/>
  <c r="A10" i="14"/>
  <c r="D10" i="14" l="1"/>
  <c r="K10" i="14"/>
  <c r="E9" i="14"/>
  <c r="I9" i="14"/>
  <c r="J9" i="14"/>
  <c r="G9" i="14"/>
  <c r="F9" i="14"/>
  <c r="H9" i="14"/>
  <c r="O8" i="14"/>
  <c r="O9" i="14"/>
  <c r="W9" i="14"/>
  <c r="Q9" i="14"/>
  <c r="M9" i="14"/>
  <c r="S9" i="14"/>
  <c r="U9" i="14"/>
  <c r="P9" i="14"/>
  <c r="R9" i="14"/>
  <c r="L9" i="14"/>
  <c r="T9" i="14"/>
  <c r="V9" i="14"/>
  <c r="N9" i="14"/>
  <c r="X9" i="14"/>
  <c r="A11" i="14"/>
  <c r="K11" i="14" l="1"/>
  <c r="D11" i="14"/>
  <c r="R10" i="14"/>
  <c r="L10" i="14"/>
  <c r="X10" i="14"/>
  <c r="P10" i="14"/>
  <c r="T10" i="14"/>
  <c r="M10" i="14"/>
  <c r="S10" i="14"/>
  <c r="Q10" i="14"/>
  <c r="W10" i="14"/>
  <c r="V10" i="14"/>
  <c r="U10" i="14"/>
  <c r="N10" i="14"/>
  <c r="O10" i="14"/>
  <c r="G10" i="14"/>
  <c r="H10" i="14"/>
  <c r="F10" i="14"/>
  <c r="E10" i="14"/>
  <c r="I10" i="14"/>
  <c r="J10" i="14"/>
  <c r="A12" i="14"/>
  <c r="D12" i="14" l="1"/>
  <c r="K12" i="14"/>
  <c r="H11" i="14"/>
  <c r="E11" i="14"/>
  <c r="I11" i="14"/>
  <c r="J11" i="14"/>
  <c r="F11" i="14"/>
  <c r="G11" i="14"/>
  <c r="S11" i="14"/>
  <c r="R11" i="14"/>
  <c r="T11" i="14"/>
  <c r="Q11" i="14"/>
  <c r="W11" i="14"/>
  <c r="P11" i="14"/>
  <c r="M11" i="14"/>
  <c r="V11" i="14"/>
  <c r="X11" i="14"/>
  <c r="O11" i="14"/>
  <c r="N11" i="14"/>
  <c r="L11" i="14"/>
  <c r="U11" i="14"/>
  <c r="A13" i="14"/>
  <c r="K13" i="14" l="1"/>
  <c r="D13" i="14"/>
  <c r="R12" i="14"/>
  <c r="P12" i="14"/>
  <c r="L12" i="14"/>
  <c r="T12" i="14"/>
  <c r="X12" i="14"/>
  <c r="N12" i="14"/>
  <c r="V12" i="14"/>
  <c r="W12" i="14"/>
  <c r="S12" i="14"/>
  <c r="M12" i="14"/>
  <c r="U12" i="14"/>
  <c r="O12" i="14"/>
  <c r="Q12" i="14"/>
  <c r="H12" i="14"/>
  <c r="J12" i="14"/>
  <c r="F12" i="14"/>
  <c r="E12" i="14"/>
  <c r="G12" i="14"/>
  <c r="I12" i="14"/>
  <c r="A14" i="14"/>
  <c r="K14" i="14" l="1"/>
  <c r="D14" i="14"/>
  <c r="I13" i="14"/>
  <c r="H13" i="14"/>
  <c r="F13" i="14"/>
  <c r="G13" i="14"/>
  <c r="E13" i="14"/>
  <c r="J13" i="14"/>
  <c r="O13" i="14"/>
  <c r="M13" i="14"/>
  <c r="U13" i="14"/>
  <c r="Q13" i="14"/>
  <c r="S13" i="14"/>
  <c r="W13" i="14"/>
  <c r="L13" i="14"/>
  <c r="N13" i="14"/>
  <c r="P13" i="14"/>
  <c r="R13" i="14"/>
  <c r="X13" i="14"/>
  <c r="T13" i="14"/>
  <c r="V13" i="14"/>
  <c r="A15" i="14"/>
  <c r="A16" i="14" l="1"/>
  <c r="K15" i="14"/>
  <c r="D15" i="14"/>
  <c r="J14" i="14"/>
  <c r="E14" i="14"/>
  <c r="F14" i="14"/>
  <c r="I14" i="14"/>
  <c r="H14" i="14"/>
  <c r="G14" i="14"/>
  <c r="X14" i="14"/>
  <c r="P14" i="14"/>
  <c r="U14" i="14"/>
  <c r="T14" i="14"/>
  <c r="W14" i="14"/>
  <c r="O14" i="14"/>
  <c r="L14" i="14"/>
  <c r="Q14" i="14"/>
  <c r="N14" i="14"/>
  <c r="M14" i="14"/>
  <c r="S14" i="14"/>
  <c r="V14" i="14"/>
  <c r="R14" i="14"/>
  <c r="E15" i="14" l="1"/>
  <c r="G15" i="14"/>
  <c r="F15" i="14"/>
  <c r="H15" i="14"/>
  <c r="J15" i="14"/>
  <c r="I15" i="14"/>
  <c r="M15" i="14"/>
  <c r="O15" i="14"/>
  <c r="S15" i="14"/>
  <c r="W15" i="14"/>
  <c r="V15" i="14"/>
  <c r="X15" i="14"/>
  <c r="R15" i="14"/>
  <c r="T15" i="14"/>
  <c r="U15" i="14"/>
  <c r="L15" i="14"/>
  <c r="Q15" i="14"/>
  <c r="N15" i="14"/>
  <c r="P15" i="14"/>
  <c r="A17" i="14"/>
  <c r="K16" i="14"/>
  <c r="D16" i="14"/>
  <c r="I16" i="14" l="1"/>
  <c r="H16" i="14"/>
  <c r="E16" i="14"/>
  <c r="G16" i="14"/>
  <c r="J16" i="14"/>
  <c r="F16" i="14"/>
  <c r="K17" i="14"/>
  <c r="D17" i="14"/>
  <c r="A18" i="14"/>
  <c r="L16" i="14"/>
  <c r="X16" i="14"/>
  <c r="R16" i="14"/>
  <c r="N16" i="14"/>
  <c r="P16" i="14"/>
  <c r="S16" i="14"/>
  <c r="U16" i="14"/>
  <c r="T16" i="14"/>
  <c r="O16" i="14"/>
  <c r="V16" i="14"/>
  <c r="W16" i="14"/>
  <c r="Q16" i="14"/>
  <c r="M16" i="14"/>
  <c r="L17" i="14" l="1"/>
  <c r="N17" i="14"/>
  <c r="X17" i="14"/>
  <c r="P17" i="14"/>
  <c r="R17" i="14"/>
  <c r="T17" i="14"/>
  <c r="V17" i="14"/>
  <c r="M17" i="14"/>
  <c r="O17" i="14"/>
  <c r="U17" i="14"/>
  <c r="W17" i="14"/>
  <c r="S17" i="14"/>
  <c r="Q17" i="14"/>
  <c r="J17" i="14"/>
  <c r="G17" i="14"/>
  <c r="I17" i="14"/>
  <c r="F17" i="14"/>
  <c r="H17" i="14"/>
  <c r="E17" i="14"/>
  <c r="K18" i="14"/>
  <c r="A19" i="14"/>
  <c r="D18" i="14"/>
  <c r="Q18" i="14" l="1"/>
  <c r="N18" i="14"/>
  <c r="V18" i="14"/>
  <c r="T18" i="14"/>
  <c r="M18" i="14"/>
  <c r="P18" i="14"/>
  <c r="U18" i="14"/>
  <c r="L18" i="14"/>
  <c r="O18" i="14"/>
  <c r="X18" i="14"/>
  <c r="W18" i="14"/>
  <c r="R18" i="14"/>
  <c r="S18" i="14"/>
  <c r="I18" i="14"/>
  <c r="H18" i="14"/>
  <c r="J18" i="14"/>
  <c r="E18" i="14"/>
  <c r="F18" i="14"/>
  <c r="G18" i="14"/>
  <c r="K19" i="14"/>
  <c r="D19" i="14"/>
  <c r="A20" i="14"/>
  <c r="L19" i="14" l="1"/>
  <c r="V19" i="14"/>
  <c r="U19" i="14"/>
  <c r="X19" i="14"/>
  <c r="O19" i="14"/>
  <c r="Q19" i="14"/>
  <c r="S19" i="14"/>
  <c r="P19" i="14"/>
  <c r="M19" i="14"/>
  <c r="R19" i="14"/>
  <c r="W19" i="14"/>
  <c r="T19" i="14"/>
  <c r="N19" i="14"/>
  <c r="K20" i="14"/>
  <c r="D20" i="14"/>
  <c r="A21" i="14"/>
  <c r="I19" i="14"/>
  <c r="G19" i="14"/>
  <c r="E19" i="14"/>
  <c r="J19" i="14"/>
  <c r="F19" i="14"/>
  <c r="H19" i="14"/>
  <c r="K21" i="14" l="1"/>
  <c r="A22" i="14"/>
  <c r="D21" i="14"/>
  <c r="E20" i="14"/>
  <c r="H20" i="14"/>
  <c r="J20" i="14"/>
  <c r="F20" i="14"/>
  <c r="I20" i="14"/>
  <c r="G20" i="14"/>
  <c r="L20" i="14"/>
  <c r="V20" i="14"/>
  <c r="X20" i="14"/>
  <c r="M20" i="14"/>
  <c r="Q20" i="14"/>
  <c r="P20" i="14"/>
  <c r="N20" i="14"/>
  <c r="U20" i="14"/>
  <c r="O20" i="14"/>
  <c r="R20" i="14"/>
  <c r="W20" i="14"/>
  <c r="T20" i="14"/>
  <c r="S20" i="14"/>
  <c r="K22" i="14" l="1"/>
  <c r="D22" i="14"/>
  <c r="A23" i="14"/>
  <c r="H21" i="14"/>
  <c r="G21" i="14"/>
  <c r="E21" i="14"/>
  <c r="J21" i="14"/>
  <c r="F21" i="14"/>
  <c r="I21" i="14"/>
  <c r="U21" i="14"/>
  <c r="S21" i="14"/>
  <c r="X21" i="14"/>
  <c r="Q21" i="14"/>
  <c r="T21" i="14"/>
  <c r="V21" i="14"/>
  <c r="N21" i="14"/>
  <c r="O21" i="14"/>
  <c r="R21" i="14"/>
  <c r="L21" i="14"/>
  <c r="M21" i="14"/>
  <c r="W21" i="14"/>
  <c r="P21" i="14"/>
  <c r="J22" i="14" l="1"/>
  <c r="H22" i="14"/>
  <c r="G22" i="14"/>
  <c r="F22" i="14"/>
  <c r="I22" i="14"/>
  <c r="E22" i="14"/>
  <c r="K23" i="14"/>
  <c r="D23" i="14"/>
  <c r="R22" i="14"/>
  <c r="V22" i="14"/>
  <c r="Q22" i="14"/>
  <c r="U22" i="14"/>
  <c r="N22" i="14"/>
  <c r="S22" i="14"/>
  <c r="L22" i="14"/>
  <c r="P22" i="14"/>
  <c r="M22" i="14"/>
  <c r="X22" i="14"/>
  <c r="O22" i="14"/>
  <c r="W22" i="14"/>
  <c r="T22" i="14"/>
  <c r="J23" i="14" l="1"/>
  <c r="G23" i="14"/>
  <c r="H23" i="14"/>
  <c r="F23" i="14"/>
  <c r="I23" i="14"/>
  <c r="E23" i="14"/>
  <c r="Q23" i="14"/>
  <c r="R23" i="14"/>
  <c r="N23" i="14"/>
  <c r="L23" i="14"/>
  <c r="X23" i="14"/>
  <c r="P23" i="14"/>
  <c r="T23" i="14"/>
  <c r="V23" i="14"/>
  <c r="O23" i="14"/>
  <c r="M23" i="14"/>
  <c r="W23" i="14"/>
  <c r="U23" i="14"/>
  <c r="S23" i="14"/>
</calcChain>
</file>

<file path=xl/comments1.xml><?xml version="1.0" encoding="utf-8"?>
<comments xmlns="http://schemas.openxmlformats.org/spreadsheetml/2006/main">
  <authors>
    <author>Michael Ricker</author>
  </authors>
  <commentList>
    <comment ref="H15" authorId="0" shapeId="0">
      <text>
        <r>
          <rPr>
            <b/>
            <sz val="9"/>
            <color indexed="81"/>
            <rFont val="Tahoma"/>
            <family val="2"/>
          </rPr>
          <t>Michael Ricker:</t>
        </r>
        <r>
          <rPr>
            <sz val="9"/>
            <color indexed="81"/>
            <rFont val="Tahoma"/>
            <family val="2"/>
          </rPr>
          <t xml:space="preserve">
{Proprietary = Yes 
AND 
Currently Compliant = Yes
AND
Not a PCF if there is an AK amendatory}
AND 
Not ERS type</t>
        </r>
      </text>
    </comment>
    <comment ref="I15" authorId="0" shapeId="0">
      <text>
        <r>
          <rPr>
            <b/>
            <sz val="9"/>
            <color indexed="81"/>
            <rFont val="Tahoma"/>
            <family val="2"/>
          </rPr>
          <t>Michael Ricker: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 shapeId="0">
      <text>
        <r>
          <rPr>
            <b/>
            <sz val="9"/>
            <color indexed="81"/>
            <rFont val="Tahoma"/>
            <family val="2"/>
          </rPr>
          <t>Michael Ricker:</t>
        </r>
        <r>
          <rPr>
            <sz val="9"/>
            <color indexed="81"/>
            <rFont val="Tahoma"/>
            <family val="2"/>
          </rPr>
          <t xml:space="preserve">
Proprietary? = Yes AND
either: {Compliant? Nonempty
OR
ERS type}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Michael Ricker:</t>
        </r>
        <r>
          <rPr>
            <sz val="9"/>
            <color indexed="81"/>
            <rFont val="Tahoma"/>
            <family val="2"/>
          </rPr>
          <t xml:space="preserve">
Proprietary? = No</t>
        </r>
      </text>
    </comment>
  </commentList>
</comments>
</file>

<file path=xl/comments2.xml><?xml version="1.0" encoding="utf-8"?>
<comments xmlns="http://schemas.openxmlformats.org/spreadsheetml/2006/main">
  <authors>
    <author>Michael Ricker</author>
  </authors>
  <commentList>
    <comment ref="H15" authorId="0" shapeId="0">
      <text>
        <r>
          <rPr>
            <b/>
            <sz val="9"/>
            <color indexed="81"/>
            <rFont val="Tahoma"/>
            <family val="2"/>
          </rPr>
          <t>Michael Ricker:</t>
        </r>
        <r>
          <rPr>
            <sz val="9"/>
            <color indexed="81"/>
            <rFont val="Tahoma"/>
            <family val="2"/>
          </rPr>
          <t xml:space="preserve">
{Proprietary = Yes 
AND 
Currently Compliant = Yes
AND
Not a PCF if there is an AK amendatory}
AND 
Not ERS type</t>
        </r>
      </text>
    </comment>
    <comment ref="I15" authorId="0" shapeId="0">
      <text>
        <r>
          <rPr>
            <b/>
            <sz val="9"/>
            <color indexed="81"/>
            <rFont val="Tahoma"/>
            <family val="2"/>
          </rPr>
          <t>Michael Ricker: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 shapeId="0">
      <text>
        <r>
          <rPr>
            <b/>
            <sz val="9"/>
            <color indexed="81"/>
            <rFont val="Tahoma"/>
            <family val="2"/>
          </rPr>
          <t>Michael Ricker:</t>
        </r>
        <r>
          <rPr>
            <sz val="9"/>
            <color indexed="81"/>
            <rFont val="Tahoma"/>
            <family val="2"/>
          </rPr>
          <t xml:space="preserve">
Proprietary? = Yes AND
either: {Compliant? Nonempty
OR
ERS type}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Michael Ricker:</t>
        </r>
        <r>
          <rPr>
            <sz val="9"/>
            <color indexed="81"/>
            <rFont val="Tahoma"/>
            <family val="2"/>
          </rPr>
          <t xml:space="preserve">
Proprietary? = No</t>
        </r>
      </text>
    </comment>
  </commentList>
</comments>
</file>

<file path=xl/comments3.xml><?xml version="1.0" encoding="utf-8"?>
<comments xmlns="http://schemas.openxmlformats.org/spreadsheetml/2006/main">
  <authors>
    <author>Michael Ricker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>Michael Ricker:</t>
        </r>
        <r>
          <rPr>
            <sz val="9"/>
            <color indexed="81"/>
            <rFont val="Tahoma"/>
            <family val="2"/>
          </rPr>
          <t xml:space="preserve">
{Proprietary = Yes 
AND 
Currently Compliant = Yes
AND
Not a PCF if there is an AK amendatory}
AND 
Not ERS type</t>
        </r>
      </text>
    </comment>
    <comment ref="I20" authorId="0" shapeId="0">
      <text>
        <r>
          <rPr>
            <b/>
            <sz val="9"/>
            <color indexed="81"/>
            <rFont val="Tahoma"/>
            <family val="2"/>
          </rPr>
          <t>Michael Ricker: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</rPr>
          <t>Michael Ricker:</t>
        </r>
        <r>
          <rPr>
            <sz val="9"/>
            <color indexed="81"/>
            <rFont val="Tahoma"/>
            <family val="2"/>
          </rPr>
          <t xml:space="preserve">
Proprietary? = Yes AND
either: {Compliant? Nonempty
OR
ERS type}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Michael Ricker:</t>
        </r>
        <r>
          <rPr>
            <sz val="9"/>
            <color indexed="81"/>
            <rFont val="Tahoma"/>
            <family val="2"/>
          </rPr>
          <t xml:space="preserve">
Proprietary? = No</t>
        </r>
      </text>
    </comment>
  </commentList>
</comments>
</file>

<file path=xl/comments4.xml><?xml version="1.0" encoding="utf-8"?>
<comments xmlns="http://schemas.openxmlformats.org/spreadsheetml/2006/main">
  <authors>
    <author>Michael Ricker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Michael Ricker:</t>
        </r>
        <r>
          <rPr>
            <sz val="9"/>
            <color indexed="81"/>
            <rFont val="Tahoma"/>
            <family val="2"/>
          </rPr>
          <t xml:space="preserve">
black are fields that are input by companies</t>
        </r>
      </text>
    </comment>
  </commentList>
</comments>
</file>

<file path=xl/sharedStrings.xml><?xml version="1.0" encoding="utf-8"?>
<sst xmlns="http://schemas.openxmlformats.org/spreadsheetml/2006/main" count="228" uniqueCount="108">
  <si>
    <t>Company Name</t>
  </si>
  <si>
    <t xml:space="preserve">Phone </t>
  </si>
  <si>
    <t>Contact Name</t>
  </si>
  <si>
    <t>E-Mail</t>
  </si>
  <si>
    <t>STATE OF ALASKA</t>
  </si>
  <si>
    <t>Department of Commerce Community and Economic Development</t>
  </si>
  <si>
    <t>Division of Insurance</t>
  </si>
  <si>
    <t>PLEASE DO NOT MAKE ANY CHANGES TO FORMAT OF THE WORKBOOK</t>
  </si>
  <si>
    <t>NAIC Company #</t>
  </si>
  <si>
    <t>NAIC Group #</t>
  </si>
  <si>
    <t>Yes</t>
  </si>
  <si>
    <t>No</t>
  </si>
  <si>
    <t>Form Name</t>
  </si>
  <si>
    <t>Form Number</t>
  </si>
  <si>
    <t>Filing # in which form was approved</t>
  </si>
  <si>
    <t>Form Type*</t>
  </si>
  <si>
    <t>* Form Types are:</t>
  </si>
  <si>
    <t>UM/UIM Selection/Rejection form (see AS 21.96.020(e))</t>
  </si>
  <si>
    <t>Proprietary?</t>
  </si>
  <si>
    <t>PCF</t>
  </si>
  <si>
    <t>ERS</t>
  </si>
  <si>
    <t>END-AK</t>
  </si>
  <si>
    <t>Currently compliant?</t>
  </si>
  <si>
    <t>(contingent on 3b = Yes)</t>
  </si>
  <si>
    <t>(contingent on 3b or 3c = No)</t>
  </si>
  <si>
    <t>Any proprietary forms requiring revision must be revised by making filings in accordance with the "normal" form filing requirements of AS 21.42.120.</t>
  </si>
  <si>
    <t>AS 28.20.445(i) compliance progress survey</t>
  </si>
  <si>
    <t>AS 28.20.445(i) is enacted, with a delayed effective date of January 1, 2019, to read:</t>
  </si>
  <si>
    <t>Instructions:</t>
  </si>
  <si>
    <t>Save the document with the following naming format: “ABC Ins Co NAIC 12345.xls”</t>
  </si>
  <si>
    <t>NAIC Group/Company</t>
  </si>
  <si>
    <t>1 - 3 contingent on "Yes" above</t>
  </si>
  <si>
    <t>Contingent on &gt;0 in Proprietary</t>
  </si>
  <si>
    <t>Contingent on &gt;0 in Non-proprietary</t>
  </si>
  <si>
    <t>ABC Insurance Company</t>
  </si>
  <si>
    <t xml:space="preserve">CA 21 60 03 15 </t>
  </si>
  <si>
    <t>Alaska Uninsured And Underinsured Motorists Coverage</t>
  </si>
  <si>
    <t xml:space="preserve">Alaska Uninsured/Underinsured Motorists Coverage Selection/Rejection </t>
  </si>
  <si>
    <t>ISO</t>
  </si>
  <si>
    <t>Does your company write COMMERCIAL auto coverage in Alaska?</t>
  </si>
  <si>
    <t>See the "EXAMPLE" worksheet for an example</t>
  </si>
  <si>
    <t>Email the completed survey as an attachment to insinfo@alaska.gov.  Include the full company name and NAIC number in the subject line.</t>
  </si>
  <si>
    <t>See Bulletin B17-xx for background.</t>
  </si>
  <si>
    <t>Does your company write PERSONAL auto coverage in Alaska?</t>
  </si>
  <si>
    <t>The list should include any forms that provide UM/UIM coverage, amend coverage terms related to UM/UIM, and/or UM/UIM selection rejection forms, for all vehicle types subject to AS 28.20.445</t>
  </si>
  <si>
    <t>Legend:</t>
  </si>
  <si>
    <t xml:space="preserve">Please complete the information above and on BOTH the Commercial Auto and Personal Auto worksheets  </t>
  </si>
  <si>
    <t>(3a) Rating Organization name:</t>
  </si>
  <si>
    <t>(3b) Adoption is automatic?</t>
  </si>
  <si>
    <t>(3c) Automatic adoption is on the effective date approved for the Rating Organization?</t>
  </si>
  <si>
    <t>(3d) If 3b or 3c is "No", please explain how you will meet the 01/01/2019 requirement</t>
  </si>
  <si>
    <t>(2) Please provide a target date by which your company intends to make a form filing to bring your form portfolio into compliance</t>
  </si>
  <si>
    <t>(1) Please provide the following information for all policy forms used by your company to provide UM/UIM coverage.</t>
  </si>
  <si>
    <t>Filings must be submitted far enough in advance to provide sufficient time for DOI review, including applicable correspondence (see AS 21.42.123 and AS 21.42.125).</t>
  </si>
  <si>
    <t>related to the use of any non-compliant Rating Organization forms, so long as applicable Rating Organization revisions will be adopted timely once their filings are approved)</t>
  </si>
  <si>
    <t>ABC Ins Co has given ISO authority to file forms on ABC's behalf and adopts ISO's form filings automatically, except ABC has a delayed implementation rule on file.</t>
  </si>
  <si>
    <t xml:space="preserve">CA9999 0716 </t>
  </si>
  <si>
    <t>ABCX-987654321</t>
  </si>
  <si>
    <t>Per AKDOI Filing #ABCX-123456789, ABC implements ISO revisions four months after the effective date approved for ISO</t>
  </si>
  <si>
    <t>Neither the ISO coverage form nor the selction/rejection form contain the required language;</t>
  </si>
  <si>
    <t>This example assumes:</t>
  </si>
  <si>
    <t>ABC Ins Co writes Commercial Auto policies in AK using ISO forms to provide coverage, but with a proprietary UM/UIM selection/rejection form;</t>
  </si>
  <si>
    <t>We request filings be made no later than October 1, 2018; earlier is appreciated.</t>
  </si>
  <si>
    <t>The DOI will be working with Rating Organizations to bring their forms into compliance.  At this point we are not requesting any action from individual member/subscriber companies</t>
  </si>
  <si>
    <t>If you have questions, contact Michael Ricker at michael.ricker@alaska.gov</t>
  </si>
  <si>
    <t>The last two columns need only be completed for Proprietary forms</t>
  </si>
  <si>
    <t>Blue highlight = information must be completed by survey respondent</t>
  </si>
  <si>
    <t>Red text = specific instructions for filling out this survey workbook</t>
  </si>
  <si>
    <t>Bold italics = notes or instructions related to form filing expectations</t>
  </si>
  <si>
    <t xml:space="preserve"> = information is not needed (due to answers provided elsewhere in the survey workbook)</t>
  </si>
  <si>
    <r>
      <t xml:space="preserve">The director of the division of insurance shall ensure that policies that provide the uninsured and underinsured motorists coverage required under this chapter </t>
    </r>
    <r>
      <rPr>
        <u/>
        <sz val="10"/>
        <rFont val="Arial"/>
        <family val="2"/>
      </rPr>
      <t>clearly state</t>
    </r>
    <r>
      <rPr>
        <sz val="10"/>
        <rFont val="Arial"/>
        <family val="2"/>
      </rPr>
      <t xml:space="preserve"> that the uninsured and underinsured motorists coverage provides coverage for the insured for injuries sustained as a pedestrian or bicyclist by a motor vehicle.</t>
    </r>
  </si>
  <si>
    <t>(3) If your company uses non-proprietary forms (i.e. forms filed on your company's behalf by a Rating Organization) to provide UM/UIM coverage, please identify the following related to COMMERCIAL auto forms:</t>
  </si>
  <si>
    <t xml:space="preserve"> (If "Yes", complete #2 below)</t>
  </si>
  <si>
    <t xml:space="preserve"> (If "Yes", complete #3 below)</t>
  </si>
  <si>
    <t>non-proprietary forms</t>
  </si>
  <si>
    <t>Non-empty</t>
  </si>
  <si>
    <t>AK Amendatory endorsement (to amend a PCF for AK-specific requirements)</t>
  </si>
  <si>
    <r>
      <t xml:space="preserve">Other endorsements that </t>
    </r>
    <r>
      <rPr>
        <u/>
        <sz val="10"/>
        <rFont val="Arial"/>
        <family val="2"/>
      </rPr>
      <t>modify</t>
    </r>
    <r>
      <rPr>
        <sz val="10"/>
        <rFont val="Arial"/>
        <family val="2"/>
      </rPr>
      <t xml:space="preserve"> the coverage provided by the PCF (e.g. vehicle type)</t>
    </r>
  </si>
  <si>
    <r>
      <t xml:space="preserve">Policy/Coverage Form that </t>
    </r>
    <r>
      <rPr>
        <u/>
        <sz val="10"/>
        <rFont val="Arial"/>
        <family val="2"/>
      </rPr>
      <t>provides</t>
    </r>
    <r>
      <rPr>
        <sz val="10"/>
        <rFont val="Arial"/>
        <family val="2"/>
      </rPr>
      <t xml:space="preserve"> UM/UIM coverage (whether solely UM/UIM coverage or included in a comprehensive policy)</t>
    </r>
  </si>
  <si>
    <t>END</t>
  </si>
  <si>
    <t>Non-proprietary coverage forms utilized:</t>
  </si>
  <si>
    <t>Proprietary coverage forms requiring revision:</t>
  </si>
  <si>
    <t>Non proprietary COVERAGE forms</t>
  </si>
  <si>
    <t>Information should be completed in the order in which it appears on each worksheet in order for conditional formatting to work correctly</t>
  </si>
  <si>
    <t>Index</t>
  </si>
  <si>
    <t>LOB</t>
  </si>
  <si>
    <t># CA</t>
  </si>
  <si>
    <t>#PA</t>
  </si>
  <si>
    <t>Record #</t>
  </si>
  <si>
    <t>Type</t>
  </si>
  <si>
    <t>Name</t>
  </si>
  <si>
    <t>Number</t>
  </si>
  <si>
    <t>LOB Record #</t>
  </si>
  <si>
    <t>(3) If your company uses non-proprietary forms (i.e. forms filed on your company's behalf by a Rating Organization) to provide UM/UIM coverage, please identify the following related to PERSONAL auto forms:</t>
  </si>
  <si>
    <t>Proprietary</t>
  </si>
  <si>
    <t>Filing</t>
  </si>
  <si>
    <t>Compliant</t>
  </si>
  <si>
    <t>Writer</t>
  </si>
  <si>
    <t>Filing date</t>
  </si>
  <si>
    <t>RO name</t>
  </si>
  <si>
    <t>Auto adopt</t>
  </si>
  <si>
    <t>Delay?</t>
  </si>
  <si>
    <t>Explain</t>
  </si>
  <si>
    <t>Proprietary forms w attestation OR ERS</t>
  </si>
  <si>
    <t>The last column need not be completed for ERS forms; incorporation of the new language into ERS forms is at the insurer's discretion</t>
  </si>
  <si>
    <t>The list should include any forms that provide UM/UIM coverage, amend or modify coverage terms related to UM/UIM, and/or UM/UIM selection rejection forms, for all vehicle types subject to AS 28.20.445</t>
  </si>
  <si>
    <t>(If "No", skip the rest of this worksheet and fill out the "Personal Auto" worksheet)</t>
  </si>
  <si>
    <t>(If "No", skip the rest of this worksheet)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</si>
</sst>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mm/dd/yyyy"/>
    <numFmt numFmtId="165" formatCode="000"/>
    <numFmt numFmtId="166" formatCode="00000"/>
  </numFmts>
  <fonts count="1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10"/>
      <color theme="4"/>
      <name val="Arial"/>
      <family val="2"/>
    </font>
    <font>
      <b/>
      <sz val="10"/>
      <color rgb="FFFF0000"/>
      <name val="Arial"/>
      <family val="2"/>
    </font>
    <font>
      <i/>
      <sz val="10"/>
      <color rgb="FFFF0000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darkGrid">
        <bgColor theme="0" tint="-0.14996795556505021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68">
    <xf numFmtId="0" fontId="0" fillId="0" borderId="0" xfId="0"/>
    <xf numFmtId="0" fontId="7" fillId="0" borderId="0" xfId="0" applyFont="1" applyBorder="1" applyProtection="1"/>
    <xf numFmtId="0" fontId="7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/>
    <xf numFmtId="49" fontId="3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8" fillId="0" borderId="0" xfId="2" applyFont="1" applyFill="1" applyBorder="1" applyAlignment="1" applyProtection="1">
      <alignment horizontal="center" vertical="top" wrapText="1"/>
    </xf>
    <xf numFmtId="0" fontId="2" fillId="0" borderId="0" xfId="2" applyFont="1" applyFill="1" applyBorder="1" applyAlignment="1" applyProtection="1">
      <alignment horizontal="center" vertical="center" wrapText="1"/>
    </xf>
    <xf numFmtId="0" fontId="2" fillId="0" borderId="0" xfId="0" applyFont="1" applyFill="1" applyBorder="1"/>
    <xf numFmtId="49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top"/>
    </xf>
    <xf numFmtId="0" fontId="8" fillId="0" borderId="0" xfId="2" applyFont="1" applyFill="1" applyBorder="1" applyAlignment="1" applyProtection="1">
      <alignment horizontal="center" vertical="top"/>
    </xf>
    <xf numFmtId="0" fontId="2" fillId="0" borderId="0" xfId="0" applyFont="1" applyFill="1" applyAlignment="1"/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Border="1" applyAlignment="1">
      <alignment horizontal="left" indent="1"/>
    </xf>
    <xf numFmtId="3" fontId="2" fillId="0" borderId="0" xfId="0" applyNumberFormat="1" applyFont="1" applyBorder="1" applyAlignment="1" applyProtection="1">
      <alignment horizontal="right"/>
    </xf>
    <xf numFmtId="3" fontId="2" fillId="0" borderId="0" xfId="0" applyNumberFormat="1" applyFont="1" applyBorder="1" applyAlignment="1" applyProtection="1"/>
    <xf numFmtId="3" fontId="2" fillId="0" borderId="0" xfId="0" applyNumberFormat="1" applyFont="1" applyBorder="1" applyAlignment="1" applyProtection="1">
      <protection locked="0"/>
    </xf>
    <xf numFmtId="0" fontId="2" fillId="0" borderId="0" xfId="0" applyFont="1" applyFill="1" applyBorder="1" applyAlignment="1" applyProtection="1"/>
    <xf numFmtId="0" fontId="2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horizontal="center" wrapText="1"/>
    </xf>
    <xf numFmtId="3" fontId="2" fillId="0" borderId="0" xfId="0" applyNumberFormat="1" applyFont="1" applyBorder="1" applyAlignment="1" applyProtection="1">
      <alignment horizontal="left"/>
    </xf>
    <xf numFmtId="0" fontId="7" fillId="0" borderId="0" xfId="0" applyFont="1" applyFill="1" applyBorder="1" applyProtection="1"/>
    <xf numFmtId="49" fontId="2" fillId="0" borderId="0" xfId="0" applyNumberFormat="1" applyFont="1" applyFill="1" applyBorder="1" applyAlignment="1"/>
    <xf numFmtId="49" fontId="2" fillId="0" borderId="0" xfId="0" applyNumberFormat="1" applyFont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3" fontId="2" fillId="0" borderId="1" xfId="0" applyNumberFormat="1" applyFont="1" applyBorder="1" applyAlignment="1" applyProtection="1">
      <alignment horizontal="right"/>
    </xf>
    <xf numFmtId="3" fontId="2" fillId="0" borderId="3" xfId="0" applyNumberFormat="1" applyFont="1" applyBorder="1" applyAlignment="1" applyProtection="1">
      <alignment horizontal="right"/>
    </xf>
    <xf numFmtId="0" fontId="2" fillId="0" borderId="5" xfId="0" applyFont="1" applyBorder="1" applyAlignment="1" applyProtection="1">
      <alignment horizontal="center" wrapText="1"/>
    </xf>
    <xf numFmtId="0" fontId="2" fillId="0" borderId="6" xfId="0" applyFont="1" applyBorder="1" applyAlignment="1" applyProtection="1">
      <alignment horizontal="center" wrapText="1"/>
    </xf>
    <xf numFmtId="3" fontId="2" fillId="0" borderId="6" xfId="0" applyNumberFormat="1" applyFont="1" applyBorder="1" applyAlignment="1" applyProtection="1">
      <alignment horizontal="center" wrapText="1"/>
    </xf>
    <xf numFmtId="3" fontId="2" fillId="0" borderId="7" xfId="0" applyNumberFormat="1" applyFont="1" applyBorder="1" applyAlignment="1" applyProtection="1">
      <alignment horizontal="center" wrapText="1"/>
      <protection locked="0"/>
    </xf>
    <xf numFmtId="3" fontId="2" fillId="2" borderId="9" xfId="0" applyNumberFormat="1" applyFont="1" applyFill="1" applyBorder="1" applyAlignment="1" applyProtection="1">
      <alignment horizontal="center" wrapText="1"/>
      <protection locked="0"/>
    </xf>
    <xf numFmtId="3" fontId="2" fillId="2" borderId="10" xfId="0" applyNumberFormat="1" applyFont="1" applyFill="1" applyBorder="1" applyAlignment="1" applyProtection="1">
      <alignment horizontal="center" wrapText="1"/>
      <protection locked="0"/>
    </xf>
    <xf numFmtId="0" fontId="2" fillId="2" borderId="11" xfId="0" applyFont="1" applyFill="1" applyBorder="1" applyAlignment="1" applyProtection="1">
      <alignment horizontal="center" wrapText="1"/>
    </xf>
    <xf numFmtId="3" fontId="2" fillId="2" borderId="12" xfId="0" applyNumberFormat="1" applyFont="1" applyFill="1" applyBorder="1" applyAlignment="1" applyProtection="1">
      <alignment horizontal="left" wrapText="1"/>
    </xf>
    <xf numFmtId="3" fontId="2" fillId="2" borderId="12" xfId="0" applyNumberFormat="1" applyFont="1" applyFill="1" applyBorder="1" applyAlignment="1" applyProtection="1">
      <alignment horizontal="center" wrapText="1"/>
    </xf>
    <xf numFmtId="3" fontId="2" fillId="2" borderId="12" xfId="0" applyNumberFormat="1" applyFont="1" applyFill="1" applyBorder="1" applyAlignment="1" applyProtection="1">
      <alignment horizontal="center" wrapText="1"/>
      <protection locked="0"/>
    </xf>
    <xf numFmtId="3" fontId="2" fillId="2" borderId="13" xfId="0" applyNumberFormat="1" applyFont="1" applyFill="1" applyBorder="1" applyAlignment="1" applyProtection="1">
      <alignment horizontal="center" wrapText="1"/>
      <protection locked="0"/>
    </xf>
    <xf numFmtId="0" fontId="2" fillId="2" borderId="14" xfId="0" applyFont="1" applyFill="1" applyBorder="1" applyAlignment="1" applyProtection="1">
      <alignment horizontal="center" wrapText="1"/>
    </xf>
    <xf numFmtId="3" fontId="2" fillId="2" borderId="15" xfId="0" applyNumberFormat="1" applyFont="1" applyFill="1" applyBorder="1" applyAlignment="1" applyProtection="1">
      <alignment horizontal="left" wrapText="1"/>
    </xf>
    <xf numFmtId="3" fontId="2" fillId="2" borderId="15" xfId="0" applyNumberFormat="1" applyFont="1" applyFill="1" applyBorder="1" applyAlignment="1" applyProtection="1">
      <alignment horizontal="center" wrapText="1"/>
    </xf>
    <xf numFmtId="3" fontId="2" fillId="2" borderId="15" xfId="0" applyNumberFormat="1" applyFont="1" applyFill="1" applyBorder="1" applyAlignment="1" applyProtection="1">
      <alignment horizontal="center" wrapText="1"/>
      <protection locked="0"/>
    </xf>
    <xf numFmtId="3" fontId="2" fillId="2" borderId="16" xfId="0" applyNumberFormat="1" applyFont="1" applyFill="1" applyBorder="1" applyAlignment="1" applyProtection="1">
      <alignment horizontal="center" wrapText="1"/>
      <protection locked="0"/>
    </xf>
    <xf numFmtId="3" fontId="2" fillId="2" borderId="17" xfId="0" applyNumberFormat="1" applyFont="1" applyFill="1" applyBorder="1" applyAlignment="1" applyProtection="1">
      <alignment horizontal="center"/>
      <protection locked="0"/>
    </xf>
    <xf numFmtId="3" fontId="2" fillId="2" borderId="17" xfId="0" applyNumberFormat="1" applyFont="1" applyFill="1" applyBorder="1" applyAlignment="1" applyProtection="1">
      <alignment horizontal="left"/>
    </xf>
    <xf numFmtId="164" fontId="2" fillId="2" borderId="17" xfId="0" applyNumberFormat="1" applyFont="1" applyFill="1" applyBorder="1" applyAlignment="1" applyProtection="1"/>
    <xf numFmtId="3" fontId="2" fillId="2" borderId="18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 applyAlignment="1">
      <alignment horizontal="centerContinuous" vertical="center"/>
    </xf>
    <xf numFmtId="0" fontId="7" fillId="4" borderId="0" xfId="0" applyFont="1" applyFill="1" applyBorder="1" applyProtection="1"/>
    <xf numFmtId="0" fontId="2" fillId="4" borderId="0" xfId="0" applyFont="1" applyFill="1" applyBorder="1" applyProtection="1"/>
    <xf numFmtId="3" fontId="2" fillId="4" borderId="0" xfId="0" applyNumberFormat="1" applyFont="1" applyFill="1" applyBorder="1" applyAlignment="1" applyProtection="1"/>
    <xf numFmtId="3" fontId="9" fillId="4" borderId="0" xfId="0" applyNumberFormat="1" applyFont="1" applyFill="1" applyBorder="1" applyAlignment="1" applyProtection="1">
      <alignment wrapText="1"/>
    </xf>
    <xf numFmtId="0" fontId="2" fillId="4" borderId="0" xfId="0" applyFont="1" applyFill="1" applyBorder="1" applyAlignment="1" applyProtection="1"/>
    <xf numFmtId="0" fontId="7" fillId="4" borderId="0" xfId="0" applyFont="1" applyFill="1" applyBorder="1" applyAlignment="1" applyProtection="1"/>
    <xf numFmtId="0" fontId="2" fillId="3" borderId="20" xfId="0" applyNumberFormat="1" applyFont="1" applyFill="1" applyBorder="1" applyAlignment="1" applyProtection="1"/>
    <xf numFmtId="0" fontId="2" fillId="3" borderId="9" xfId="0" applyNumberFormat="1" applyFont="1" applyFill="1" applyBorder="1" applyAlignment="1" applyProtection="1"/>
    <xf numFmtId="0" fontId="9" fillId="4" borderId="0" xfId="0" applyFont="1" applyFill="1" applyBorder="1" applyAlignment="1" applyProtection="1">
      <alignment horizontal="center" wrapText="1"/>
    </xf>
    <xf numFmtId="0" fontId="9" fillId="4" borderId="0" xfId="0" applyFont="1" applyFill="1" applyBorder="1" applyAlignment="1" applyProtection="1">
      <alignment wrapText="1"/>
    </xf>
    <xf numFmtId="0" fontId="9" fillId="4" borderId="0" xfId="0" applyFont="1" applyFill="1" applyBorder="1" applyProtection="1"/>
    <xf numFmtId="49" fontId="11" fillId="0" borderId="0" xfId="0" applyNumberFormat="1" applyFont="1" applyBorder="1" applyAlignment="1" applyProtection="1"/>
    <xf numFmtId="3" fontId="11" fillId="0" borderId="0" xfId="0" applyNumberFormat="1" applyFont="1" applyBorder="1" applyAlignment="1" applyProtection="1">
      <protection locked="0"/>
    </xf>
    <xf numFmtId="0" fontId="3" fillId="0" borderId="0" xfId="0" applyFont="1" applyBorder="1" applyAlignment="1" applyProtection="1"/>
    <xf numFmtId="0" fontId="12" fillId="0" borderId="0" xfId="0" applyFont="1" applyBorder="1" applyAlignment="1" applyProtection="1"/>
    <xf numFmtId="3" fontId="3" fillId="0" borderId="0" xfId="0" applyNumberFormat="1" applyFont="1" applyBorder="1" applyAlignment="1" applyProtection="1">
      <alignment horizontal="right"/>
    </xf>
    <xf numFmtId="3" fontId="3" fillId="0" borderId="0" xfId="0" applyNumberFormat="1" applyFont="1" applyBorder="1" applyAlignment="1" applyProtection="1"/>
    <xf numFmtId="3" fontId="3" fillId="0" borderId="0" xfId="0" applyNumberFormat="1" applyFont="1" applyBorder="1" applyAlignment="1" applyProtection="1">
      <protection locked="0"/>
    </xf>
    <xf numFmtId="3" fontId="3" fillId="4" borderId="0" xfId="0" applyNumberFormat="1" applyFont="1" applyFill="1" applyBorder="1" applyAlignment="1" applyProtection="1"/>
    <xf numFmtId="0" fontId="3" fillId="4" borderId="0" xfId="0" applyFont="1" applyFill="1" applyBorder="1" applyProtection="1"/>
    <xf numFmtId="0" fontId="3" fillId="0" borderId="0" xfId="0" applyFont="1" applyBorder="1" applyProtection="1"/>
    <xf numFmtId="0" fontId="11" fillId="0" borderId="0" xfId="0" applyFont="1" applyFill="1" applyAlignment="1"/>
    <xf numFmtId="0" fontId="12" fillId="0" borderId="0" xfId="0" applyFont="1" applyFill="1" applyAlignment="1"/>
    <xf numFmtId="49" fontId="2" fillId="2" borderId="22" xfId="0" applyNumberFormat="1" applyFont="1" applyFill="1" applyBorder="1" applyAlignment="1">
      <alignment horizontal="left"/>
    </xf>
    <xf numFmtId="49" fontId="2" fillId="2" borderId="23" xfId="0" applyNumberFormat="1" applyFont="1" applyFill="1" applyBorder="1" applyAlignment="1">
      <alignment horizontal="left"/>
    </xf>
    <xf numFmtId="0" fontId="12" fillId="0" borderId="0" xfId="0" applyFont="1" applyFill="1" applyBorder="1" applyAlignment="1" applyProtection="1"/>
    <xf numFmtId="49" fontId="2" fillId="0" borderId="17" xfId="1" applyNumberFormat="1" applyFont="1" applyFill="1" applyBorder="1" applyAlignment="1" applyProtection="1">
      <alignment horizontal="left" indent="1"/>
    </xf>
    <xf numFmtId="165" fontId="2" fillId="0" borderId="17" xfId="1" applyNumberFormat="1" applyFont="1" applyFill="1" applyBorder="1" applyAlignment="1" applyProtection="1">
      <alignment horizontal="center"/>
    </xf>
    <xf numFmtId="166" fontId="2" fillId="0" borderId="17" xfId="1" applyNumberFormat="1" applyFont="1" applyFill="1" applyBorder="1" applyAlignment="1" applyProtection="1">
      <alignment horizontal="center"/>
    </xf>
    <xf numFmtId="3" fontId="2" fillId="0" borderId="19" xfId="0" applyNumberFormat="1" applyFont="1" applyFill="1" applyBorder="1" applyAlignment="1" applyProtection="1">
      <alignment horizontal="center"/>
    </xf>
    <xf numFmtId="3" fontId="2" fillId="0" borderId="16" xfId="0" applyNumberFormat="1" applyFont="1" applyFill="1" applyBorder="1" applyAlignment="1" applyProtection="1">
      <alignment horizontal="center"/>
    </xf>
    <xf numFmtId="49" fontId="2" fillId="2" borderId="12" xfId="0" applyNumberFormat="1" applyFont="1" applyFill="1" applyBorder="1" applyAlignment="1">
      <alignment horizontal="left" indent="1"/>
    </xf>
    <xf numFmtId="166" fontId="2" fillId="2" borderId="12" xfId="0" applyNumberFormat="1" applyFont="1" applyFill="1" applyBorder="1" applyAlignment="1">
      <alignment horizontal="left" indent="1"/>
    </xf>
    <xf numFmtId="0" fontId="2" fillId="0" borderId="27" xfId="0" applyFont="1" applyFill="1" applyBorder="1" applyAlignment="1" applyProtection="1"/>
    <xf numFmtId="3" fontId="2" fillId="0" borderId="28" xfId="0" applyNumberFormat="1" applyFont="1" applyBorder="1" applyAlignment="1" applyProtection="1"/>
    <xf numFmtId="0" fontId="2" fillId="0" borderId="29" xfId="0" applyFont="1" applyFill="1" applyBorder="1" applyAlignment="1" applyProtection="1"/>
    <xf numFmtId="0" fontId="2" fillId="0" borderId="17" xfId="0" applyFont="1" applyFill="1" applyBorder="1" applyAlignment="1" applyProtection="1"/>
    <xf numFmtId="3" fontId="2" fillId="0" borderId="17" xfId="0" applyNumberFormat="1" applyFont="1" applyBorder="1" applyAlignment="1" applyProtection="1"/>
    <xf numFmtId="3" fontId="2" fillId="0" borderId="30" xfId="0" applyNumberFormat="1" applyFont="1" applyBorder="1" applyAlignment="1" applyProtection="1"/>
    <xf numFmtId="0" fontId="2" fillId="0" borderId="31" xfId="0" applyFont="1" applyBorder="1" applyAlignment="1" applyProtection="1"/>
    <xf numFmtId="3" fontId="2" fillId="0" borderId="18" xfId="0" applyNumberFormat="1" applyFont="1" applyBorder="1" applyAlignment="1" applyProtection="1">
      <alignment horizontal="right"/>
    </xf>
    <xf numFmtId="3" fontId="2" fillId="0" borderId="18" xfId="0" applyNumberFormat="1" applyFont="1" applyBorder="1" applyAlignment="1" applyProtection="1"/>
    <xf numFmtId="3" fontId="2" fillId="0" borderId="32" xfId="0" applyNumberFormat="1" applyFont="1" applyBorder="1" applyAlignment="1" applyProtection="1"/>
    <xf numFmtId="0" fontId="10" fillId="5" borderId="0" xfId="0" applyFont="1" applyFill="1" applyBorder="1" applyProtection="1"/>
    <xf numFmtId="0" fontId="10" fillId="5" borderId="24" xfId="0" applyFont="1" applyFill="1" applyBorder="1" applyProtection="1"/>
    <xf numFmtId="0" fontId="10" fillId="5" borderId="27" xfId="0" applyFont="1" applyFill="1" applyBorder="1" applyProtection="1"/>
    <xf numFmtId="0" fontId="10" fillId="5" borderId="29" xfId="0" applyFont="1" applyFill="1" applyBorder="1" applyProtection="1"/>
    <xf numFmtId="0" fontId="10" fillId="5" borderId="17" xfId="0" applyFont="1" applyFill="1" applyBorder="1" applyProtection="1"/>
    <xf numFmtId="0" fontId="1" fillId="2" borderId="8" xfId="0" applyFont="1" applyFill="1" applyBorder="1" applyAlignment="1" applyProtection="1">
      <alignment horizontal="center" wrapText="1"/>
    </xf>
    <xf numFmtId="0" fontId="1" fillId="0" borderId="0" xfId="0" applyFont="1" applyFill="1" applyAlignment="1"/>
    <xf numFmtId="3" fontId="1" fillId="2" borderId="12" xfId="0" applyNumberFormat="1" applyFont="1" applyFill="1" applyBorder="1" applyAlignment="1" applyProtection="1">
      <alignment horizontal="center" wrapText="1"/>
      <protection locked="0"/>
    </xf>
    <xf numFmtId="0" fontId="1" fillId="0" borderId="0" xfId="0" applyFont="1" applyBorder="1" applyAlignment="1" applyProtection="1"/>
    <xf numFmtId="3" fontId="1" fillId="2" borderId="9" xfId="0" applyNumberFormat="1" applyFont="1" applyFill="1" applyBorder="1" applyAlignment="1" applyProtection="1">
      <alignment horizontal="center" wrapText="1"/>
      <protection locked="0"/>
    </xf>
    <xf numFmtId="0" fontId="12" fillId="6" borderId="0" xfId="0" applyFont="1" applyFill="1" applyAlignment="1"/>
    <xf numFmtId="49" fontId="1" fillId="2" borderId="21" xfId="0" applyNumberFormat="1" applyFont="1" applyFill="1" applyBorder="1" applyAlignment="1">
      <alignment horizontal="left"/>
    </xf>
    <xf numFmtId="0" fontId="1" fillId="0" borderId="0" xfId="0" quotePrefix="1" applyFont="1" applyFill="1" applyAlignment="1"/>
    <xf numFmtId="0" fontId="1" fillId="0" borderId="4" xfId="0" applyFont="1" applyBorder="1" applyAlignment="1" applyProtection="1">
      <alignment horizontal="right"/>
    </xf>
    <xf numFmtId="3" fontId="1" fillId="2" borderId="9" xfId="0" applyNumberFormat="1" applyFont="1" applyFill="1" applyBorder="1" applyAlignment="1" applyProtection="1">
      <alignment horizontal="left" wrapText="1"/>
    </xf>
    <xf numFmtId="3" fontId="1" fillId="2" borderId="9" xfId="0" applyNumberFormat="1" applyFont="1" applyFill="1" applyBorder="1" applyAlignment="1" applyProtection="1">
      <alignment horizontal="center" wrapText="1"/>
    </xf>
    <xf numFmtId="3" fontId="1" fillId="2" borderId="12" xfId="0" applyNumberFormat="1" applyFont="1" applyFill="1" applyBorder="1" applyAlignment="1" applyProtection="1">
      <alignment horizontal="left" wrapText="1"/>
    </xf>
    <xf numFmtId="3" fontId="1" fillId="2" borderId="12" xfId="0" applyNumberFormat="1" applyFont="1" applyFill="1" applyBorder="1" applyAlignment="1" applyProtection="1">
      <alignment horizontal="center" wrapText="1"/>
    </xf>
    <xf numFmtId="0" fontId="1" fillId="2" borderId="11" xfId="0" applyFont="1" applyFill="1" applyBorder="1" applyAlignment="1" applyProtection="1">
      <alignment horizontal="center" wrapText="1"/>
    </xf>
    <xf numFmtId="0" fontId="1" fillId="0" borderId="0" xfId="0" applyFont="1" applyFill="1" applyBorder="1" applyAlignment="1" applyProtection="1"/>
    <xf numFmtId="3" fontId="2" fillId="0" borderId="18" xfId="0" applyNumberFormat="1" applyFont="1" applyBorder="1" applyAlignment="1" applyProtection="1">
      <protection locked="0"/>
    </xf>
    <xf numFmtId="0" fontId="2" fillId="0" borderId="24" xfId="0" applyFont="1" applyFill="1" applyBorder="1" applyAlignment="1" applyProtection="1"/>
    <xf numFmtId="0" fontId="1" fillId="0" borderId="25" xfId="0" applyFont="1" applyFill="1" applyBorder="1" applyAlignment="1" applyProtection="1"/>
    <xf numFmtId="3" fontId="2" fillId="0" borderId="25" xfId="0" applyNumberFormat="1" applyFont="1" applyBorder="1" applyAlignment="1" applyProtection="1"/>
    <xf numFmtId="3" fontId="2" fillId="0" borderId="25" xfId="0" applyNumberFormat="1" applyFont="1" applyBorder="1" applyAlignment="1" applyProtection="1">
      <protection locked="0"/>
    </xf>
    <xf numFmtId="3" fontId="2" fillId="0" borderId="26" xfId="0" applyNumberFormat="1" applyFont="1" applyBorder="1" applyAlignment="1" applyProtection="1"/>
    <xf numFmtId="3" fontId="2" fillId="0" borderId="17" xfId="0" applyNumberFormat="1" applyFont="1" applyBorder="1" applyAlignment="1" applyProtection="1">
      <protection locked="0"/>
    </xf>
    <xf numFmtId="0" fontId="1" fillId="0" borderId="27" xfId="0" applyFont="1" applyFill="1" applyBorder="1" applyAlignment="1" applyProtection="1"/>
    <xf numFmtId="3" fontId="9" fillId="4" borderId="0" xfId="0" applyNumberFormat="1" applyFont="1" applyFill="1" applyBorder="1" applyAlignment="1" applyProtection="1">
      <alignment horizontal="left" wrapText="1"/>
    </xf>
    <xf numFmtId="0" fontId="1" fillId="0" borderId="2" xfId="0" applyFont="1" applyBorder="1" applyAlignment="1" applyProtection="1">
      <alignment horizontal="right"/>
    </xf>
    <xf numFmtId="3" fontId="1" fillId="2" borderId="17" xfId="0" applyNumberFormat="1" applyFont="1" applyFill="1" applyBorder="1" applyAlignment="1" applyProtection="1">
      <alignment horizontal="left"/>
    </xf>
    <xf numFmtId="0" fontId="0" fillId="0" borderId="0" xfId="0" applyNumberFormat="1"/>
    <xf numFmtId="0" fontId="1" fillId="0" borderId="0" xfId="0" applyNumberFormat="1" applyFont="1" applyAlignment="1">
      <alignment horizontal="center" wrapText="1"/>
    </xf>
    <xf numFmtId="0" fontId="1" fillId="0" borderId="0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 wrapText="1"/>
    </xf>
    <xf numFmtId="0" fontId="0" fillId="0" borderId="0" xfId="0" applyNumberFormat="1" applyAlignment="1">
      <alignment horizontal="center" wrapText="1"/>
    </xf>
    <xf numFmtId="0" fontId="9" fillId="0" borderId="0" xfId="0" applyNumberFormat="1" applyFont="1" applyFill="1" applyBorder="1" applyAlignment="1">
      <alignment horizontal="center" wrapText="1"/>
    </xf>
    <xf numFmtId="0" fontId="9" fillId="0" borderId="0" xfId="0" applyNumberFormat="1" applyFont="1"/>
    <xf numFmtId="0" fontId="9" fillId="0" borderId="0" xfId="0" applyNumberFormat="1" applyFont="1" applyFill="1"/>
    <xf numFmtId="0" fontId="9" fillId="0" borderId="0" xfId="0" applyNumberFormat="1" applyFont="1" applyAlignment="1">
      <alignment horizontal="center" wrapText="1"/>
    </xf>
    <xf numFmtId="0" fontId="1" fillId="0" borderId="0" xfId="0" applyNumberFormat="1" applyFont="1"/>
    <xf numFmtId="49" fontId="1" fillId="0" borderId="0" xfId="0" applyNumberFormat="1" applyFont="1" applyBorder="1" applyAlignment="1" applyProtection="1"/>
    <xf numFmtId="0" fontId="9" fillId="0" borderId="17" xfId="0" applyNumberFormat="1" applyFont="1" applyBorder="1"/>
    <xf numFmtId="0" fontId="9" fillId="0" borderId="17" xfId="0" applyNumberFormat="1" applyFont="1" applyFill="1" applyBorder="1"/>
    <xf numFmtId="0" fontId="0" fillId="0" borderId="17" xfId="0" applyNumberFormat="1" applyBorder="1"/>
    <xf numFmtId="14" fontId="1" fillId="0" borderId="0" xfId="0" applyNumberFormat="1" applyFont="1" applyFill="1" applyBorder="1" applyAlignment="1">
      <alignment horizontal="center" wrapText="1"/>
    </xf>
    <xf numFmtId="14" fontId="0" fillId="0" borderId="0" xfId="0" applyNumberFormat="1"/>
    <xf numFmtId="3" fontId="2" fillId="2" borderId="17" xfId="0" applyNumberFormat="1" applyFont="1" applyFill="1" applyBorder="1" applyAlignment="1" applyProtection="1">
      <alignment horizontal="left"/>
      <protection locked="0"/>
    </xf>
    <xf numFmtId="3" fontId="1" fillId="2" borderId="18" xfId="0" applyNumberFormat="1" applyFont="1" applyFill="1" applyBorder="1" applyAlignment="1" applyProtection="1">
      <alignment horizontal="left"/>
    </xf>
    <xf numFmtId="3" fontId="2" fillId="2" borderId="18" xfId="0" applyNumberFormat="1" applyFont="1" applyFill="1" applyBorder="1" applyAlignment="1" applyProtection="1">
      <alignment horizontal="left"/>
    </xf>
    <xf numFmtId="3" fontId="2" fillId="2" borderId="18" xfId="0" applyNumberFormat="1" applyFont="1" applyFill="1" applyBorder="1" applyAlignment="1" applyProtection="1">
      <alignment horizontal="left"/>
      <protection locked="0"/>
    </xf>
    <xf numFmtId="49" fontId="2" fillId="0" borderId="0" xfId="0" applyNumberFormat="1" applyFont="1" applyFill="1" applyBorder="1" applyAlignment="1">
      <alignment horizontal="center"/>
    </xf>
    <xf numFmtId="0" fontId="1" fillId="5" borderId="25" xfId="0" applyFont="1" applyFill="1" applyBorder="1" applyProtection="1"/>
    <xf numFmtId="0" fontId="1" fillId="5" borderId="26" xfId="0" applyFont="1" applyFill="1" applyBorder="1" applyProtection="1"/>
    <xf numFmtId="0" fontId="1" fillId="5" borderId="0" xfId="0" applyFont="1" applyFill="1" applyBorder="1" applyProtection="1"/>
    <xf numFmtId="0" fontId="1" fillId="5" borderId="28" xfId="0" applyFont="1" applyFill="1" applyBorder="1" applyProtection="1"/>
    <xf numFmtId="0" fontId="1" fillId="5" borderId="17" xfId="0" applyFont="1" applyFill="1" applyBorder="1" applyProtection="1"/>
    <xf numFmtId="0" fontId="1" fillId="5" borderId="30" xfId="0" applyFont="1" applyFill="1" applyBorder="1" applyProtection="1"/>
    <xf numFmtId="0" fontId="1" fillId="0" borderId="0" xfId="0" applyFont="1" applyBorder="1" applyProtection="1"/>
    <xf numFmtId="0" fontId="1" fillId="0" borderId="17" xfId="0" applyNumberFormat="1" applyFont="1" applyBorder="1"/>
    <xf numFmtId="14" fontId="0" fillId="0" borderId="17" xfId="0" applyNumberFormat="1" applyBorder="1"/>
    <xf numFmtId="49" fontId="1" fillId="2" borderId="12" xfId="0" applyNumberFormat="1" applyFont="1" applyFill="1" applyBorder="1" applyAlignment="1">
      <alignment horizontal="left" indent="1"/>
    </xf>
    <xf numFmtId="3" fontId="1" fillId="0" borderId="0" xfId="0" applyNumberFormat="1" applyFont="1" applyBorder="1" applyAlignment="1" applyProtection="1">
      <protection locked="0"/>
    </xf>
    <xf numFmtId="165" fontId="1" fillId="2" borderId="12" xfId="0" applyNumberFormat="1" applyFont="1" applyFill="1" applyBorder="1" applyAlignment="1">
      <alignment horizontal="left" indent="1"/>
    </xf>
    <xf numFmtId="49" fontId="1" fillId="0" borderId="0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 wrapText="1"/>
    </xf>
  </cellXfs>
  <cellStyles count="4">
    <cellStyle name="Comma" xfId="1" builtinId="3"/>
    <cellStyle name="Hyperlink" xfId="2" builtinId="8"/>
    <cellStyle name="Normal" xfId="0" builtinId="0"/>
    <cellStyle name="Normal 296" xfId="3"/>
  </cellStyles>
  <dxfs count="21">
    <dxf>
      <numFmt numFmtId="167" formatCode=";;;"/>
      <fill>
        <patternFill patternType="none">
          <bgColor auto="1"/>
        </patternFill>
      </fill>
      <border>
        <left/>
        <right/>
        <top/>
        <bottom/>
      </border>
    </dxf>
    <dxf>
      <fill>
        <patternFill patternType="darkGrid">
          <bgColor theme="0" tint="-0.14993743705557422"/>
        </patternFill>
      </fill>
    </dxf>
    <dxf>
      <fill>
        <patternFill patternType="darkGrid">
          <bgColor theme="0" tint="-0.14993743705557422"/>
        </patternFill>
      </fill>
    </dxf>
    <dxf>
      <fill>
        <patternFill patternType="darkGrid">
          <bgColor theme="0" tint="-0.14996795556505021"/>
        </patternFill>
      </fill>
    </dxf>
    <dxf>
      <fill>
        <patternFill patternType="darkGrid">
          <bgColor theme="0" tint="-0.14996795556505021"/>
        </patternFill>
      </fill>
    </dxf>
    <dxf>
      <fill>
        <patternFill patternType="darkGrid">
          <bgColor theme="0" tint="-0.14993743705557422"/>
        </patternFill>
      </fill>
    </dxf>
    <dxf>
      <fill>
        <patternFill patternType="darkGrid">
          <bgColor theme="0" tint="-0.14996795556505021"/>
        </patternFill>
      </fill>
    </dxf>
    <dxf>
      <numFmt numFmtId="167" formatCode=";;;"/>
      <fill>
        <patternFill patternType="none">
          <bgColor auto="1"/>
        </patternFill>
      </fill>
      <border>
        <left/>
        <right/>
        <top/>
        <bottom/>
      </border>
    </dxf>
    <dxf>
      <fill>
        <patternFill patternType="darkGrid">
          <bgColor theme="0" tint="-0.14993743705557422"/>
        </patternFill>
      </fill>
    </dxf>
    <dxf>
      <fill>
        <patternFill patternType="darkGrid">
          <bgColor theme="0" tint="-0.14993743705557422"/>
        </patternFill>
      </fill>
    </dxf>
    <dxf>
      <fill>
        <patternFill patternType="darkGrid">
          <bgColor theme="0" tint="-0.14996795556505021"/>
        </patternFill>
      </fill>
    </dxf>
    <dxf>
      <fill>
        <patternFill patternType="darkGrid">
          <bgColor theme="0" tint="-0.14996795556505021"/>
        </patternFill>
      </fill>
    </dxf>
    <dxf>
      <fill>
        <patternFill patternType="darkGrid">
          <bgColor theme="0" tint="-0.14993743705557422"/>
        </patternFill>
      </fill>
    </dxf>
    <dxf>
      <fill>
        <patternFill patternType="darkGrid">
          <bgColor theme="0" tint="-0.14996795556505021"/>
        </patternFill>
      </fill>
    </dxf>
    <dxf>
      <numFmt numFmtId="167" formatCode=";;;"/>
      <fill>
        <patternFill patternType="none">
          <bgColor auto="1"/>
        </patternFill>
      </fill>
      <border>
        <left/>
        <right/>
        <top/>
        <bottom/>
      </border>
    </dxf>
    <dxf>
      <fill>
        <patternFill patternType="darkGrid">
          <bgColor theme="0" tint="-0.14993743705557422"/>
        </patternFill>
      </fill>
    </dxf>
    <dxf>
      <fill>
        <patternFill patternType="darkGrid">
          <bgColor theme="0" tint="-0.14993743705557422"/>
        </patternFill>
      </fill>
    </dxf>
    <dxf>
      <fill>
        <patternFill patternType="darkGrid">
          <bgColor theme="0" tint="-0.14996795556505021"/>
        </patternFill>
      </fill>
    </dxf>
    <dxf>
      <fill>
        <patternFill patternType="darkGrid">
          <bgColor theme="0" tint="-0.14996795556505021"/>
        </patternFill>
      </fill>
    </dxf>
    <dxf>
      <fill>
        <patternFill patternType="darkGrid">
          <bgColor theme="0" tint="-0.14993743705557422"/>
        </patternFill>
      </fill>
    </dxf>
    <dxf>
      <fill>
        <patternFill patternType="darkGrid"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5EA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5EA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31"/>
  <sheetViews>
    <sheetView tabSelected="1" zoomScale="90" zoomScaleNormal="90" zoomScaleSheetLayoutView="75" workbookViewId="0">
      <selection activeCell="D7" sqref="D7"/>
    </sheetView>
  </sheetViews>
  <sheetFormatPr defaultColWidth="9.140625" defaultRowHeight="12.75" x14ac:dyDescent="0.2"/>
  <cols>
    <col min="1" max="1" width="3.7109375" style="9" customWidth="1"/>
    <col min="2" max="2" width="8.5703125" style="9" customWidth="1"/>
    <col min="3" max="3" width="8.85546875" style="9" customWidth="1"/>
    <col min="4" max="4" width="53.42578125" style="9" customWidth="1"/>
    <col min="5" max="5" width="12.7109375" style="9" customWidth="1"/>
    <col min="6" max="16384" width="9.140625" style="9"/>
  </cols>
  <sheetData>
    <row r="1" spans="1:11" ht="15.75" customHeight="1" x14ac:dyDescent="0.25">
      <c r="B1" s="22" t="s">
        <v>4</v>
      </c>
      <c r="C1" s="22"/>
      <c r="D1" s="22"/>
      <c r="E1" s="22"/>
    </row>
    <row r="2" spans="1:11" ht="15.75" customHeight="1" x14ac:dyDescent="0.25">
      <c r="B2" s="22" t="s">
        <v>5</v>
      </c>
      <c r="C2" s="22"/>
      <c r="D2" s="22"/>
      <c r="E2" s="22"/>
    </row>
    <row r="3" spans="1:11" ht="15.75" customHeight="1" x14ac:dyDescent="0.25">
      <c r="B3" s="22" t="s">
        <v>6</v>
      </c>
      <c r="C3" s="22"/>
      <c r="D3" s="22"/>
      <c r="E3" s="22"/>
    </row>
    <row r="4" spans="1:11" ht="15.75" customHeight="1" x14ac:dyDescent="0.25">
      <c r="B4" s="22" t="s">
        <v>26</v>
      </c>
      <c r="C4" s="22"/>
      <c r="D4" s="22"/>
      <c r="E4" s="22"/>
    </row>
    <row r="5" spans="1:11" x14ac:dyDescent="0.2">
      <c r="B5" s="58" t="s">
        <v>7</v>
      </c>
      <c r="C5" s="58"/>
      <c r="D5" s="23"/>
      <c r="E5" s="23"/>
      <c r="F5" s="18"/>
      <c r="I5" s="19"/>
    </row>
    <row r="6" spans="1:11" ht="15.75" customHeight="1" x14ac:dyDescent="0.2">
      <c r="B6" s="21"/>
      <c r="C6" s="21"/>
      <c r="D6" s="21"/>
      <c r="E6" s="10"/>
      <c r="F6" s="10"/>
      <c r="G6" s="20"/>
      <c r="H6" s="10"/>
      <c r="I6" s="10"/>
      <c r="J6" s="12"/>
      <c r="K6" s="13"/>
    </row>
    <row r="7" spans="1:11" x14ac:dyDescent="0.2">
      <c r="B7" s="14"/>
      <c r="C7" s="14" t="s">
        <v>0</v>
      </c>
      <c r="D7" s="163"/>
      <c r="H7" s="20"/>
      <c r="I7" s="15"/>
      <c r="J7" s="16"/>
      <c r="K7" s="11"/>
    </row>
    <row r="8" spans="1:11" x14ac:dyDescent="0.2">
      <c r="B8" s="14"/>
      <c r="C8" s="14" t="s">
        <v>9</v>
      </c>
      <c r="D8" s="165"/>
      <c r="H8" s="10"/>
    </row>
    <row r="9" spans="1:11" x14ac:dyDescent="0.2">
      <c r="B9" s="14"/>
      <c r="C9" s="14" t="s">
        <v>8</v>
      </c>
      <c r="D9" s="91"/>
      <c r="H9" s="10"/>
    </row>
    <row r="10" spans="1:11" x14ac:dyDescent="0.2">
      <c r="B10" s="14"/>
      <c r="C10" s="14" t="s">
        <v>2</v>
      </c>
      <c r="D10" s="90"/>
      <c r="H10" s="10"/>
    </row>
    <row r="11" spans="1:11" x14ac:dyDescent="0.2">
      <c r="B11" s="14"/>
      <c r="C11" s="14" t="s">
        <v>3</v>
      </c>
      <c r="D11" s="163"/>
      <c r="G11"/>
      <c r="H11"/>
    </row>
    <row r="12" spans="1:11" x14ac:dyDescent="0.2">
      <c r="B12" s="14"/>
      <c r="C12" s="14" t="s">
        <v>1</v>
      </c>
      <c r="D12" s="163"/>
    </row>
    <row r="13" spans="1:11" x14ac:dyDescent="0.2">
      <c r="B13" s="14"/>
      <c r="C13" s="14"/>
      <c r="D13" s="24"/>
    </row>
    <row r="14" spans="1:11" x14ac:dyDescent="0.2">
      <c r="A14" s="9" t="s">
        <v>42</v>
      </c>
      <c r="B14" s="14"/>
      <c r="C14" s="14"/>
      <c r="D14" s="24"/>
    </row>
    <row r="15" spans="1:11" s="17" customFormat="1" x14ac:dyDescent="0.2">
      <c r="B15" s="17" t="s">
        <v>27</v>
      </c>
    </row>
    <row r="16" spans="1:11" s="17" customFormat="1" ht="52.5" customHeight="1" x14ac:dyDescent="0.2">
      <c r="B16" s="166" t="s">
        <v>70</v>
      </c>
      <c r="C16" s="167"/>
      <c r="D16" s="167"/>
      <c r="E16" s="167"/>
    </row>
    <row r="17" spans="1:5" s="17" customFormat="1" x14ac:dyDescent="0.2">
      <c r="B17" s="33"/>
      <c r="C17" s="33"/>
    </row>
    <row r="18" spans="1:5" s="17" customFormat="1" x14ac:dyDescent="0.2">
      <c r="A18" s="17" t="s">
        <v>28</v>
      </c>
      <c r="B18" s="33"/>
      <c r="C18" s="33"/>
    </row>
    <row r="19" spans="1:5" s="17" customFormat="1" x14ac:dyDescent="0.2">
      <c r="B19" s="17" t="s">
        <v>46</v>
      </c>
    </row>
    <row r="20" spans="1:5" s="17" customFormat="1" x14ac:dyDescent="0.2">
      <c r="B20" s="108" t="s">
        <v>83</v>
      </c>
    </row>
    <row r="21" spans="1:5" s="17" customFormat="1" x14ac:dyDescent="0.2">
      <c r="B21" s="17" t="s">
        <v>45</v>
      </c>
      <c r="C21" s="113" t="s">
        <v>66</v>
      </c>
      <c r="D21" s="82"/>
      <c r="E21" s="83"/>
    </row>
    <row r="22" spans="1:5" s="17" customFormat="1" x14ac:dyDescent="0.2">
      <c r="C22" s="80" t="s">
        <v>67</v>
      </c>
    </row>
    <row r="23" spans="1:5" s="17" customFormat="1" x14ac:dyDescent="0.2">
      <c r="C23" s="81" t="s">
        <v>68</v>
      </c>
    </row>
    <row r="24" spans="1:5" s="17" customFormat="1" x14ac:dyDescent="0.2">
      <c r="C24" s="112"/>
      <c r="D24" s="114" t="s">
        <v>69</v>
      </c>
    </row>
    <row r="25" spans="1:5" s="17" customFormat="1" x14ac:dyDescent="0.2">
      <c r="B25" s="17" t="s">
        <v>40</v>
      </c>
    </row>
    <row r="26" spans="1:5" s="17" customFormat="1" x14ac:dyDescent="0.2">
      <c r="B26" s="17" t="s">
        <v>29</v>
      </c>
    </row>
    <row r="27" spans="1:5" s="17" customFormat="1" x14ac:dyDescent="0.2">
      <c r="B27" s="17" t="s">
        <v>41</v>
      </c>
    </row>
    <row r="28" spans="1:5" s="17" customFormat="1" x14ac:dyDescent="0.2">
      <c r="B28" s="108" t="s">
        <v>64</v>
      </c>
    </row>
    <row r="29" spans="1:5" s="17" customFormat="1" x14ac:dyDescent="0.2"/>
    <row r="30" spans="1:5" s="17" customFormat="1" x14ac:dyDescent="0.2"/>
    <row r="31" spans="1:5" s="17" customFormat="1" x14ac:dyDescent="0.2"/>
  </sheetData>
  <sheetProtection password="83DC" sheet="1" objects="1" scenarios="1"/>
  <protectedRanges>
    <protectedRange sqref="D7:D12" name="Range1"/>
  </protectedRanges>
  <dataConsolidate/>
  <mergeCells count="1">
    <mergeCell ref="B16:E16"/>
  </mergeCells>
  <phoneticPr fontId="4" type="noConversion"/>
  <printOptions horizontalCentered="1"/>
  <pageMargins left="0.5" right="0.5" top="1.37" bottom="0.56000000000000005" header="0.61" footer="0.21"/>
  <pageSetup orientation="portrait" r:id="rId1"/>
  <headerFooter alignWithMargins="0">
    <oddFooter>&amp;C&amp;P of &amp;N&amp;R&amp;A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pageSetUpPr fitToPage="1"/>
  </sheetPr>
  <dimension ref="A1:L67"/>
  <sheetViews>
    <sheetView zoomScale="90" zoomScaleNormal="90" workbookViewId="0">
      <selection activeCell="F7" sqref="F7"/>
    </sheetView>
  </sheetViews>
  <sheetFormatPr defaultColWidth="9.140625" defaultRowHeight="14.25" x14ac:dyDescent="0.2"/>
  <cols>
    <col min="1" max="1" width="5.5703125" style="1" customWidth="1"/>
    <col min="2" max="2" width="10.140625" style="1" customWidth="1"/>
    <col min="3" max="3" width="45.5703125" style="2" customWidth="1"/>
    <col min="4" max="4" width="23.28515625" style="3" customWidth="1"/>
    <col min="5" max="5" width="11.42578125" style="3" customWidth="1"/>
    <col min="6" max="6" width="20.28515625" style="1" customWidth="1"/>
    <col min="7" max="7" width="13.5703125" style="1" customWidth="1"/>
    <col min="8" max="8" width="24" style="59" hidden="1" customWidth="1"/>
    <col min="9" max="9" width="8.5703125" style="59" hidden="1" customWidth="1"/>
    <col min="10" max="10" width="20.5703125" style="59" hidden="1" customWidth="1"/>
    <col min="11" max="11" width="14" style="59" hidden="1" customWidth="1"/>
    <col min="12" max="12" width="17.140625" style="59" hidden="1" customWidth="1"/>
    <col min="13" max="13" width="9.140625" style="1" customWidth="1"/>
    <col min="14" max="14" width="5.5703125" style="1" customWidth="1"/>
    <col min="15" max="16384" width="9.140625" style="1"/>
  </cols>
  <sheetData>
    <row r="1" spans="1:12" ht="15.75" x14ac:dyDescent="0.25">
      <c r="A1" s="22" t="s">
        <v>4</v>
      </c>
      <c r="B1" s="22"/>
      <c r="C1" s="22"/>
      <c r="D1" s="22"/>
      <c r="E1" s="22"/>
      <c r="F1" s="22"/>
    </row>
    <row r="2" spans="1:12" ht="15.75" x14ac:dyDescent="0.25">
      <c r="A2" s="22" t="s">
        <v>5</v>
      </c>
      <c r="B2" s="22"/>
      <c r="C2" s="22"/>
      <c r="D2" s="22"/>
      <c r="E2" s="22"/>
      <c r="F2" s="22"/>
    </row>
    <row r="3" spans="1:12" ht="15.75" x14ac:dyDescent="0.25">
      <c r="A3" s="22" t="s">
        <v>6</v>
      </c>
      <c r="B3" s="22"/>
      <c r="C3" s="22"/>
      <c r="D3" s="22"/>
      <c r="E3" s="22"/>
      <c r="F3" s="22"/>
    </row>
    <row r="4" spans="1:12" s="32" customFormat="1" ht="15.75" x14ac:dyDescent="0.25">
      <c r="A4" s="22" t="s">
        <v>26</v>
      </c>
      <c r="B4" s="22"/>
      <c r="C4" s="22"/>
      <c r="D4" s="22"/>
      <c r="E4" s="22"/>
      <c r="F4" s="22"/>
      <c r="H4" s="59"/>
      <c r="I4" s="59"/>
      <c r="J4" s="59"/>
      <c r="K4" s="59"/>
      <c r="L4" s="59"/>
    </row>
    <row r="5" spans="1:12" s="8" customFormat="1" ht="12.75" x14ac:dyDescent="0.2">
      <c r="A5" s="34" t="s">
        <v>0</v>
      </c>
      <c r="C5" s="85">
        <f>'Company Info'!$D$7</f>
        <v>0</v>
      </c>
      <c r="D5" s="6"/>
      <c r="E5" s="35" t="s">
        <v>30</v>
      </c>
      <c r="F5" s="86">
        <f>'Company Info'!D8</f>
        <v>0</v>
      </c>
      <c r="G5" s="87">
        <f>'Company Info'!D9</f>
        <v>0</v>
      </c>
      <c r="H5" s="60"/>
      <c r="I5" s="60"/>
      <c r="J5" s="60"/>
      <c r="K5" s="60"/>
      <c r="L5" s="60"/>
    </row>
    <row r="6" spans="1:12" s="8" customFormat="1" ht="12.75" x14ac:dyDescent="0.2">
      <c r="H6" s="60"/>
      <c r="I6" s="60"/>
      <c r="J6" s="60"/>
      <c r="K6" s="60"/>
      <c r="L6" s="60"/>
    </row>
    <row r="7" spans="1:12" s="8" customFormat="1" ht="12.75" x14ac:dyDescent="0.2">
      <c r="A7" s="5" t="s">
        <v>39</v>
      </c>
      <c r="B7" s="5"/>
      <c r="C7" s="25"/>
      <c r="D7" s="26"/>
      <c r="E7" s="26"/>
      <c r="F7" s="54"/>
      <c r="H7" s="65" t="s">
        <v>10</v>
      </c>
      <c r="I7" s="61"/>
      <c r="J7" s="60"/>
      <c r="K7" s="60"/>
      <c r="L7" s="60"/>
    </row>
    <row r="8" spans="1:12" s="8" customFormat="1" ht="12.75" x14ac:dyDescent="0.2">
      <c r="A8" s="4"/>
      <c r="B8" s="70" t="s">
        <v>106</v>
      </c>
      <c r="C8" s="25"/>
      <c r="D8" s="26"/>
      <c r="E8" s="26"/>
      <c r="F8" s="164"/>
      <c r="H8" s="66" t="s">
        <v>11</v>
      </c>
      <c r="I8" s="61"/>
      <c r="J8" s="60"/>
      <c r="K8" s="60"/>
      <c r="L8" s="60"/>
    </row>
    <row r="9" spans="1:12" s="8" customFormat="1" ht="12.75" x14ac:dyDescent="0.2">
      <c r="A9" s="5"/>
      <c r="B9" s="5"/>
      <c r="C9" s="25"/>
      <c r="D9" s="26"/>
      <c r="E9" s="26"/>
      <c r="F9" s="26"/>
      <c r="G9" s="26"/>
      <c r="H9" s="61"/>
      <c r="I9" s="61"/>
      <c r="J9" s="60"/>
      <c r="K9" s="60"/>
      <c r="L9" s="60"/>
    </row>
    <row r="10" spans="1:12" s="8" customFormat="1" ht="12.75" x14ac:dyDescent="0.2">
      <c r="A10" s="6" t="s">
        <v>52</v>
      </c>
      <c r="B10" s="6"/>
      <c r="C10" s="25"/>
      <c r="D10" s="26"/>
      <c r="E10" s="26"/>
      <c r="F10" s="164"/>
      <c r="G10" s="26"/>
      <c r="H10" s="61"/>
      <c r="I10" s="61"/>
      <c r="J10" s="60"/>
      <c r="K10" s="60"/>
      <c r="L10" s="60" t="s">
        <v>31</v>
      </c>
    </row>
    <row r="11" spans="1:12" s="8" customFormat="1" ht="12.75" x14ac:dyDescent="0.2">
      <c r="A11" s="6"/>
      <c r="B11" s="110" t="s">
        <v>105</v>
      </c>
      <c r="C11" s="25"/>
      <c r="D11" s="26"/>
      <c r="E11" s="26"/>
      <c r="F11" s="27"/>
      <c r="G11" s="26"/>
      <c r="H11" s="61"/>
      <c r="I11" s="61"/>
      <c r="J11" s="60"/>
      <c r="K11" s="60"/>
      <c r="L11" s="60"/>
    </row>
    <row r="12" spans="1:12" s="8" customFormat="1" ht="12.75" x14ac:dyDescent="0.2">
      <c r="A12" s="6"/>
      <c r="B12" s="110" t="s">
        <v>65</v>
      </c>
      <c r="C12" s="25"/>
      <c r="D12" s="26"/>
      <c r="E12" s="26"/>
      <c r="F12" s="27"/>
      <c r="G12" s="26"/>
      <c r="H12" s="61"/>
      <c r="I12" s="61"/>
      <c r="J12" s="60"/>
      <c r="K12" s="60"/>
      <c r="L12" s="60"/>
    </row>
    <row r="13" spans="1:12" s="8" customFormat="1" ht="12.75" x14ac:dyDescent="0.2">
      <c r="A13" s="6"/>
      <c r="B13" s="121" t="s">
        <v>104</v>
      </c>
      <c r="C13" s="25"/>
      <c r="D13" s="26"/>
      <c r="E13" s="26"/>
      <c r="F13" s="27"/>
      <c r="G13" s="26"/>
      <c r="H13" s="61"/>
      <c r="I13" s="61"/>
      <c r="J13" s="60"/>
      <c r="K13" s="60"/>
      <c r="L13" s="60"/>
    </row>
    <row r="14" spans="1:12" s="8" customFormat="1" ht="7.5" customHeight="1" thickBot="1" x14ac:dyDescent="0.25">
      <c r="A14" s="6"/>
      <c r="B14" s="6"/>
      <c r="C14" s="25"/>
      <c r="D14" s="26"/>
      <c r="E14" s="26"/>
      <c r="F14" s="27"/>
      <c r="G14" s="26"/>
      <c r="H14" s="61"/>
      <c r="I14" s="61"/>
      <c r="J14" s="60"/>
      <c r="K14" s="60"/>
      <c r="L14" s="60"/>
    </row>
    <row r="15" spans="1:12" s="30" customFormat="1" ht="26.25" thickBot="1" x14ac:dyDescent="0.25">
      <c r="B15" s="38" t="s">
        <v>15</v>
      </c>
      <c r="C15" s="39" t="s">
        <v>12</v>
      </c>
      <c r="D15" s="40" t="s">
        <v>13</v>
      </c>
      <c r="E15" s="40" t="s">
        <v>18</v>
      </c>
      <c r="F15" s="40" t="s">
        <v>14</v>
      </c>
      <c r="G15" s="41" t="s">
        <v>22</v>
      </c>
      <c r="H15" s="130" t="str">
        <f>D28</f>
        <v>Proprietary coverage forms requiring revision:</v>
      </c>
      <c r="I15" s="130" t="s">
        <v>75</v>
      </c>
      <c r="J15" s="67" t="s">
        <v>103</v>
      </c>
      <c r="K15" s="67" t="s">
        <v>74</v>
      </c>
      <c r="L15" s="67" t="s">
        <v>82</v>
      </c>
    </row>
    <row r="16" spans="1:12" s="29" customFormat="1" ht="12.75" x14ac:dyDescent="0.2">
      <c r="B16" s="107"/>
      <c r="C16" s="116"/>
      <c r="D16" s="117"/>
      <c r="E16" s="111"/>
      <c r="F16" s="111"/>
      <c r="G16" s="43"/>
      <c r="H16" s="62">
        <f>IF(AND(AND($E16=$H$7,$G16=$H$8),NOT($B16=$B$50),NOT(AND($B16=$B$47,NOT(ISERROR(VLOOKUP($B$48,$B$16:$B$26,1,0)))))),1,0)</f>
        <v>0</v>
      </c>
      <c r="I16" s="68">
        <f t="shared" ref="I16:I26" si="0">IF(NOT(AND(C16="",D16="")),1,0)</f>
        <v>0</v>
      </c>
      <c r="J16" s="68">
        <f>IF(AND($E16=$H$7,OR($G16&lt;&gt;"",$B16=$B$50)),1,0)</f>
        <v>0</v>
      </c>
      <c r="K16" s="68">
        <f>IF($E16=$H$8,1,0)</f>
        <v>0</v>
      </c>
      <c r="L16" s="68">
        <f>IF(AND(K16=1,B16&lt;&gt;$B$50),1,0)</f>
        <v>0</v>
      </c>
    </row>
    <row r="17" spans="1:12" s="29" customFormat="1" ht="12.75" x14ac:dyDescent="0.2">
      <c r="B17" s="120"/>
      <c r="C17" s="118"/>
      <c r="D17" s="119"/>
      <c r="E17" s="109"/>
      <c r="F17" s="109"/>
      <c r="G17" s="48"/>
      <c r="H17" s="62">
        <f t="shared" ref="H17:H26" si="1">IF(AND(AND($E17=$H$7,$G17=$H$8),NOT($B17=$B$50),NOT(AND($B17=$B$47,NOT(ISERROR(VLOOKUP($B$48,$B$16:$B$26,1,0)))))),1,0)</f>
        <v>0</v>
      </c>
      <c r="I17" s="68">
        <f t="shared" si="0"/>
        <v>0</v>
      </c>
      <c r="J17" s="68">
        <f t="shared" ref="J17:J26" si="2">IF(AND($E17=$H$7,OR($G17&lt;&gt;"",$B17=$B$50)),1,0)</f>
        <v>0</v>
      </c>
      <c r="K17" s="68">
        <f t="shared" ref="K17:K26" si="3">IF($E17=$H$8,1,0)</f>
        <v>0</v>
      </c>
      <c r="L17" s="68">
        <f t="shared" ref="L17:L26" si="4">IF(AND(K17=1,B17&lt;&gt;$B$50),1,0)</f>
        <v>0</v>
      </c>
    </row>
    <row r="18" spans="1:12" s="29" customFormat="1" ht="12.75" x14ac:dyDescent="0.2">
      <c r="B18" s="120"/>
      <c r="C18" s="118"/>
      <c r="D18" s="117"/>
      <c r="E18" s="47"/>
      <c r="F18" s="47"/>
      <c r="G18" s="48"/>
      <c r="H18" s="62">
        <f t="shared" si="1"/>
        <v>0</v>
      </c>
      <c r="I18" s="68">
        <f t="shared" si="0"/>
        <v>0</v>
      </c>
      <c r="J18" s="68">
        <f t="shared" si="2"/>
        <v>0</v>
      </c>
      <c r="K18" s="68">
        <f t="shared" si="3"/>
        <v>0</v>
      </c>
      <c r="L18" s="68">
        <f t="shared" si="4"/>
        <v>0</v>
      </c>
    </row>
    <row r="19" spans="1:12" s="29" customFormat="1" ht="12.75" x14ac:dyDescent="0.2">
      <c r="B19" s="44"/>
      <c r="C19" s="118"/>
      <c r="D19" s="119"/>
      <c r="E19" s="47"/>
      <c r="F19" s="47"/>
      <c r="G19" s="48"/>
      <c r="H19" s="62">
        <f t="shared" si="1"/>
        <v>0</v>
      </c>
      <c r="I19" s="68">
        <f t="shared" si="0"/>
        <v>0</v>
      </c>
      <c r="J19" s="68">
        <f t="shared" si="2"/>
        <v>0</v>
      </c>
      <c r="K19" s="68">
        <f t="shared" si="3"/>
        <v>0</v>
      </c>
      <c r="L19" s="68">
        <f t="shared" si="4"/>
        <v>0</v>
      </c>
    </row>
    <row r="20" spans="1:12" s="29" customFormat="1" ht="12.75" x14ac:dyDescent="0.2">
      <c r="B20" s="44"/>
      <c r="C20" s="45"/>
      <c r="D20" s="46"/>
      <c r="E20" s="47"/>
      <c r="F20" s="47"/>
      <c r="G20" s="48"/>
      <c r="H20" s="62">
        <f t="shared" si="1"/>
        <v>0</v>
      </c>
      <c r="I20" s="68">
        <f t="shared" si="0"/>
        <v>0</v>
      </c>
      <c r="J20" s="68">
        <f t="shared" si="2"/>
        <v>0</v>
      </c>
      <c r="K20" s="68">
        <f t="shared" si="3"/>
        <v>0</v>
      </c>
      <c r="L20" s="68">
        <f t="shared" si="4"/>
        <v>0</v>
      </c>
    </row>
    <row r="21" spans="1:12" s="29" customFormat="1" ht="12.75" x14ac:dyDescent="0.2">
      <c r="B21" s="44"/>
      <c r="C21" s="45"/>
      <c r="D21" s="46"/>
      <c r="E21" s="47"/>
      <c r="F21" s="47"/>
      <c r="G21" s="48"/>
      <c r="H21" s="62">
        <f t="shared" si="1"/>
        <v>0</v>
      </c>
      <c r="I21" s="68">
        <f t="shared" si="0"/>
        <v>0</v>
      </c>
      <c r="J21" s="68">
        <f t="shared" si="2"/>
        <v>0</v>
      </c>
      <c r="K21" s="68">
        <f t="shared" si="3"/>
        <v>0</v>
      </c>
      <c r="L21" s="68">
        <f t="shared" si="4"/>
        <v>0</v>
      </c>
    </row>
    <row r="22" spans="1:12" s="29" customFormat="1" ht="12.75" x14ac:dyDescent="0.2">
      <c r="B22" s="44"/>
      <c r="C22" s="45"/>
      <c r="D22" s="46"/>
      <c r="E22" s="47"/>
      <c r="F22" s="47"/>
      <c r="G22" s="48"/>
      <c r="H22" s="62">
        <f t="shared" si="1"/>
        <v>0</v>
      </c>
      <c r="I22" s="68">
        <f t="shared" si="0"/>
        <v>0</v>
      </c>
      <c r="J22" s="68">
        <f t="shared" si="2"/>
        <v>0</v>
      </c>
      <c r="K22" s="68">
        <f t="shared" si="3"/>
        <v>0</v>
      </c>
      <c r="L22" s="68">
        <f t="shared" si="4"/>
        <v>0</v>
      </c>
    </row>
    <row r="23" spans="1:12" s="29" customFormat="1" ht="12.75" x14ac:dyDescent="0.2">
      <c r="B23" s="44"/>
      <c r="C23" s="45"/>
      <c r="D23" s="46"/>
      <c r="E23" s="47"/>
      <c r="F23" s="47"/>
      <c r="G23" s="48"/>
      <c r="H23" s="62">
        <f t="shared" si="1"/>
        <v>0</v>
      </c>
      <c r="I23" s="68">
        <f t="shared" si="0"/>
        <v>0</v>
      </c>
      <c r="J23" s="68">
        <f t="shared" si="2"/>
        <v>0</v>
      </c>
      <c r="K23" s="68">
        <f t="shared" si="3"/>
        <v>0</v>
      </c>
      <c r="L23" s="68">
        <f t="shared" si="4"/>
        <v>0</v>
      </c>
    </row>
    <row r="24" spans="1:12" s="29" customFormat="1" ht="12.75" x14ac:dyDescent="0.2">
      <c r="B24" s="44"/>
      <c r="C24" s="45"/>
      <c r="D24" s="46"/>
      <c r="E24" s="47"/>
      <c r="F24" s="47"/>
      <c r="G24" s="48"/>
      <c r="H24" s="62">
        <f t="shared" si="1"/>
        <v>0</v>
      </c>
      <c r="I24" s="68">
        <f t="shared" si="0"/>
        <v>0</v>
      </c>
      <c r="J24" s="68">
        <f t="shared" si="2"/>
        <v>0</v>
      </c>
      <c r="K24" s="68">
        <f t="shared" si="3"/>
        <v>0</v>
      </c>
      <c r="L24" s="68">
        <f t="shared" si="4"/>
        <v>0</v>
      </c>
    </row>
    <row r="25" spans="1:12" s="29" customFormat="1" ht="12.75" x14ac:dyDescent="0.2">
      <c r="B25" s="44"/>
      <c r="C25" s="45"/>
      <c r="D25" s="46"/>
      <c r="E25" s="47"/>
      <c r="F25" s="47"/>
      <c r="G25" s="48"/>
      <c r="H25" s="62">
        <f t="shared" si="1"/>
        <v>0</v>
      </c>
      <c r="I25" s="68">
        <f t="shared" si="0"/>
        <v>0</v>
      </c>
      <c r="J25" s="68">
        <f t="shared" si="2"/>
        <v>0</v>
      </c>
      <c r="K25" s="68">
        <f t="shared" si="3"/>
        <v>0</v>
      </c>
      <c r="L25" s="68">
        <f t="shared" si="4"/>
        <v>0</v>
      </c>
    </row>
    <row r="26" spans="1:12" s="29" customFormat="1" ht="13.5" thickBot="1" x14ac:dyDescent="0.25">
      <c r="B26" s="49"/>
      <c r="C26" s="50"/>
      <c r="D26" s="51"/>
      <c r="E26" s="52"/>
      <c r="F26" s="52"/>
      <c r="G26" s="53"/>
      <c r="H26" s="62">
        <f t="shared" si="1"/>
        <v>0</v>
      </c>
      <c r="I26" s="68">
        <f t="shared" si="0"/>
        <v>0</v>
      </c>
      <c r="J26" s="68">
        <f t="shared" si="2"/>
        <v>0</v>
      </c>
      <c r="K26" s="68">
        <f t="shared" si="3"/>
        <v>0</v>
      </c>
      <c r="L26" s="68">
        <f t="shared" si="4"/>
        <v>0</v>
      </c>
    </row>
    <row r="27" spans="1:12" s="8" customFormat="1" ht="3.75" customHeight="1" thickBot="1" x14ac:dyDescent="0.25">
      <c r="A27" s="6"/>
      <c r="B27" s="6"/>
      <c r="C27" s="25"/>
      <c r="D27" s="26"/>
      <c r="E27" s="26"/>
      <c r="F27" s="27"/>
      <c r="G27" s="26"/>
      <c r="H27" s="61"/>
      <c r="I27" s="60"/>
      <c r="J27" s="60"/>
      <c r="K27" s="60"/>
      <c r="L27" s="60"/>
    </row>
    <row r="28" spans="1:12" s="8" customFormat="1" ht="12.75" x14ac:dyDescent="0.2">
      <c r="A28" s="6"/>
      <c r="B28" s="6"/>
      <c r="C28" s="36"/>
      <c r="D28" s="131" t="s">
        <v>81</v>
      </c>
      <c r="E28" s="88" t="str">
        <f>IF(H28&gt;0,$H$7,IF(J28=0,"",$H$8))</f>
        <v/>
      </c>
      <c r="F28" s="71" t="s">
        <v>72</v>
      </c>
      <c r="G28" s="26"/>
      <c r="H28" s="69">
        <f>SUM(H16:H26)</f>
        <v>0</v>
      </c>
      <c r="I28" s="69">
        <f>SUM(I16:I26)</f>
        <v>0</v>
      </c>
      <c r="J28" s="69">
        <f>SUM(J16:J26)</f>
        <v>0</v>
      </c>
      <c r="K28" s="69">
        <f>SUM(K16:K26)</f>
        <v>0</v>
      </c>
      <c r="L28" s="69">
        <f>SUM(L16:L26)</f>
        <v>0</v>
      </c>
    </row>
    <row r="29" spans="1:12" s="8" customFormat="1" ht="13.5" thickBot="1" x14ac:dyDescent="0.25">
      <c r="A29" s="6"/>
      <c r="B29" s="6"/>
      <c r="C29" s="37"/>
      <c r="D29" s="115" t="s">
        <v>80</v>
      </c>
      <c r="E29" s="89" t="str">
        <f>IF(L28&gt;0,$H$7,IF(COUNTIF($E$16:$E$26,"")=ROWS($E$16:$E$26),"",$H$8))</f>
        <v/>
      </c>
      <c r="F29" s="71" t="s">
        <v>73</v>
      </c>
      <c r="G29" s="26"/>
      <c r="H29" s="61"/>
      <c r="I29" s="61"/>
      <c r="J29" s="60"/>
      <c r="K29" s="60"/>
      <c r="L29" s="60"/>
    </row>
    <row r="30" spans="1:12" s="8" customFormat="1" ht="12.75" x14ac:dyDescent="0.2">
      <c r="A30" s="6"/>
      <c r="B30" s="6"/>
      <c r="C30" s="25"/>
      <c r="D30" s="26"/>
      <c r="E30" s="26"/>
      <c r="F30" s="27"/>
      <c r="G30" s="26"/>
      <c r="H30" s="61"/>
      <c r="I30" s="61"/>
      <c r="J30" s="60"/>
      <c r="K30" s="60"/>
      <c r="L30" s="60"/>
    </row>
    <row r="31" spans="1:12" s="8" customFormat="1" ht="12.75" x14ac:dyDescent="0.2">
      <c r="A31" s="6" t="s">
        <v>25</v>
      </c>
      <c r="B31" s="6"/>
      <c r="C31" s="25"/>
      <c r="D31" s="26"/>
      <c r="E31" s="26"/>
      <c r="F31" s="27"/>
      <c r="G31" s="26"/>
      <c r="H31" s="61"/>
      <c r="I31" s="61"/>
      <c r="J31" s="60"/>
      <c r="K31" s="60"/>
      <c r="L31" s="60" t="s">
        <v>32</v>
      </c>
    </row>
    <row r="32" spans="1:12" s="8" customFormat="1" ht="12.75" x14ac:dyDescent="0.2">
      <c r="A32" s="6" t="s">
        <v>51</v>
      </c>
      <c r="B32" s="6"/>
      <c r="C32" s="25"/>
      <c r="D32" s="26"/>
      <c r="E32" s="26"/>
      <c r="F32" s="27"/>
      <c r="G32" s="56"/>
      <c r="H32" s="61"/>
      <c r="I32" s="61"/>
      <c r="J32" s="60"/>
      <c r="K32" s="60"/>
      <c r="L32" s="60"/>
    </row>
    <row r="33" spans="1:12" s="79" customFormat="1" ht="12.75" x14ac:dyDescent="0.2">
      <c r="A33" s="72"/>
      <c r="B33" s="73" t="s">
        <v>53</v>
      </c>
      <c r="C33" s="74"/>
      <c r="D33" s="75"/>
      <c r="E33" s="75"/>
      <c r="F33" s="76"/>
      <c r="G33" s="75"/>
      <c r="H33" s="77"/>
      <c r="I33" s="77"/>
      <c r="J33" s="78"/>
      <c r="K33" s="78"/>
      <c r="L33" s="78"/>
    </row>
    <row r="34" spans="1:12" s="79" customFormat="1" ht="12.75" x14ac:dyDescent="0.2">
      <c r="A34" s="72"/>
      <c r="B34" s="73" t="s">
        <v>62</v>
      </c>
      <c r="C34" s="74"/>
      <c r="D34" s="75"/>
      <c r="E34" s="75"/>
      <c r="F34" s="76"/>
      <c r="G34" s="75"/>
      <c r="H34" s="77"/>
      <c r="I34" s="77"/>
      <c r="J34" s="78"/>
      <c r="K34" s="78"/>
      <c r="L34" s="78"/>
    </row>
    <row r="35" spans="1:12" s="8" customFormat="1" ht="12.75" x14ac:dyDescent="0.2">
      <c r="A35" s="6"/>
      <c r="B35" s="6"/>
      <c r="C35" s="31"/>
      <c r="D35" s="26"/>
      <c r="E35" s="26"/>
      <c r="F35" s="27"/>
      <c r="G35" s="26"/>
      <c r="H35" s="61"/>
      <c r="I35" s="61"/>
      <c r="J35" s="60"/>
      <c r="K35" s="60"/>
      <c r="L35" s="60"/>
    </row>
    <row r="36" spans="1:12" s="8" customFormat="1" ht="12.75" x14ac:dyDescent="0.2">
      <c r="A36" s="110" t="s">
        <v>71</v>
      </c>
      <c r="B36" s="6"/>
      <c r="C36" s="31"/>
      <c r="D36" s="26"/>
      <c r="E36" s="26"/>
      <c r="F36" s="27"/>
      <c r="G36" s="26"/>
      <c r="H36" s="61"/>
      <c r="I36" s="61"/>
      <c r="J36" s="60"/>
      <c r="K36" s="60"/>
      <c r="L36" s="60" t="s">
        <v>33</v>
      </c>
    </row>
    <row r="37" spans="1:12" s="8" customFormat="1" ht="12.75" x14ac:dyDescent="0.2">
      <c r="A37" s="6"/>
      <c r="B37" s="6" t="s">
        <v>47</v>
      </c>
      <c r="C37" s="31"/>
      <c r="D37" s="26"/>
      <c r="E37" s="132"/>
      <c r="F37" s="27"/>
      <c r="G37" s="26"/>
      <c r="H37" s="61"/>
      <c r="I37" s="61"/>
      <c r="J37" s="60"/>
      <c r="K37" s="60"/>
      <c r="L37" s="60"/>
    </row>
    <row r="38" spans="1:12" s="8" customFormat="1" ht="12.75" x14ac:dyDescent="0.2">
      <c r="A38" s="6"/>
      <c r="B38" s="28" t="s">
        <v>48</v>
      </c>
      <c r="C38" s="31"/>
      <c r="D38" s="26"/>
      <c r="E38" s="54"/>
      <c r="F38" s="27"/>
      <c r="G38" s="26"/>
      <c r="H38" s="61"/>
      <c r="I38" s="61"/>
      <c r="J38" s="60"/>
      <c r="K38" s="60"/>
      <c r="L38" s="60"/>
    </row>
    <row r="39" spans="1:12" s="8" customFormat="1" ht="12.75" x14ac:dyDescent="0.2">
      <c r="A39" s="6"/>
      <c r="B39" s="28" t="s">
        <v>49</v>
      </c>
      <c r="C39" s="31"/>
      <c r="D39" s="26"/>
      <c r="E39" s="57"/>
      <c r="F39" s="27"/>
      <c r="G39" s="26"/>
      <c r="H39" s="60"/>
      <c r="I39" s="61"/>
      <c r="J39" s="60"/>
      <c r="K39" s="60"/>
      <c r="L39" s="61" t="s">
        <v>23</v>
      </c>
    </row>
    <row r="40" spans="1:12" s="8" customFormat="1" ht="12.75" x14ac:dyDescent="0.2">
      <c r="A40" s="6"/>
      <c r="B40" s="28" t="s">
        <v>50</v>
      </c>
      <c r="C40" s="31"/>
      <c r="D40" s="26"/>
      <c r="E40" s="26"/>
      <c r="F40" s="27"/>
      <c r="G40" s="26"/>
      <c r="H40" s="60"/>
      <c r="I40" s="61"/>
      <c r="J40" s="60"/>
      <c r="K40" s="60"/>
      <c r="L40" s="61" t="s">
        <v>24</v>
      </c>
    </row>
    <row r="41" spans="1:12" s="8" customFormat="1" ht="12.75" x14ac:dyDescent="0.2">
      <c r="A41" s="6"/>
      <c r="B41" s="6"/>
      <c r="C41" s="132"/>
      <c r="D41" s="55"/>
      <c r="E41" s="55"/>
      <c r="F41" s="149"/>
      <c r="G41" s="55"/>
      <c r="H41" s="61"/>
      <c r="I41" s="61"/>
      <c r="J41" s="60"/>
      <c r="K41" s="60"/>
      <c r="L41" s="60"/>
    </row>
    <row r="42" spans="1:12" s="8" customFormat="1" ht="12.75" x14ac:dyDescent="0.2">
      <c r="A42" s="6"/>
      <c r="B42" s="6"/>
      <c r="C42" s="150"/>
      <c r="D42" s="151"/>
      <c r="E42" s="151"/>
      <c r="F42" s="152"/>
      <c r="G42" s="151"/>
      <c r="H42" s="61"/>
      <c r="I42" s="61"/>
      <c r="J42" s="60"/>
      <c r="K42" s="60"/>
      <c r="L42" s="60"/>
    </row>
    <row r="43" spans="1:12" s="8" customFormat="1" ht="12.75" x14ac:dyDescent="0.2">
      <c r="A43" s="6"/>
      <c r="B43" s="84" t="s">
        <v>63</v>
      </c>
      <c r="C43" s="25"/>
      <c r="D43" s="26"/>
      <c r="E43" s="26"/>
      <c r="F43" s="27"/>
      <c r="G43" s="26"/>
      <c r="H43" s="61"/>
      <c r="I43" s="61"/>
      <c r="J43" s="60"/>
      <c r="K43" s="60"/>
      <c r="L43" s="60"/>
    </row>
    <row r="44" spans="1:12" s="8" customFormat="1" ht="12.75" x14ac:dyDescent="0.2">
      <c r="A44" s="6"/>
      <c r="B44" s="84" t="s">
        <v>54</v>
      </c>
      <c r="C44" s="25"/>
      <c r="D44" s="26"/>
      <c r="E44" s="26"/>
      <c r="F44" s="27"/>
      <c r="G44" s="26"/>
      <c r="H44" s="61"/>
      <c r="I44" s="61"/>
      <c r="J44" s="60"/>
      <c r="K44" s="60"/>
      <c r="L44" s="60"/>
    </row>
    <row r="45" spans="1:12" s="8" customFormat="1" ht="12.75" x14ac:dyDescent="0.2">
      <c r="A45" s="6"/>
      <c r="B45" s="6"/>
      <c r="C45" s="25"/>
      <c r="D45" s="26"/>
      <c r="E45" s="26"/>
      <c r="F45" s="27"/>
      <c r="G45" s="26"/>
      <c r="H45" s="61"/>
      <c r="I45" s="61"/>
      <c r="J45" s="60"/>
      <c r="K45" s="60"/>
      <c r="L45" s="60"/>
    </row>
    <row r="46" spans="1:12" s="8" customFormat="1" ht="12.75" x14ac:dyDescent="0.2">
      <c r="B46" s="98" t="s">
        <v>16</v>
      </c>
      <c r="C46" s="99"/>
      <c r="D46" s="100"/>
      <c r="E46" s="100"/>
      <c r="F46" s="122"/>
      <c r="G46" s="101"/>
      <c r="H46" s="61"/>
      <c r="I46" s="61"/>
      <c r="J46" s="60"/>
      <c r="K46" s="60"/>
      <c r="L46" s="60"/>
    </row>
    <row r="47" spans="1:12" s="8" customFormat="1" ht="12.75" x14ac:dyDescent="0.2">
      <c r="B47" s="123" t="s">
        <v>19</v>
      </c>
      <c r="C47" s="124" t="s">
        <v>78</v>
      </c>
      <c r="D47" s="125"/>
      <c r="E47" s="125"/>
      <c r="F47" s="126"/>
      <c r="G47" s="127"/>
      <c r="H47" s="61"/>
      <c r="I47" s="61"/>
      <c r="J47" s="60"/>
      <c r="K47" s="60"/>
      <c r="L47" s="60"/>
    </row>
    <row r="48" spans="1:12" s="8" customFormat="1" ht="12.75" x14ac:dyDescent="0.2">
      <c r="B48" s="92" t="s">
        <v>21</v>
      </c>
      <c r="C48" s="121" t="s">
        <v>76</v>
      </c>
      <c r="D48" s="26"/>
      <c r="E48" s="26"/>
      <c r="F48" s="27"/>
      <c r="G48" s="93"/>
      <c r="H48" s="61"/>
      <c r="I48" s="61"/>
      <c r="J48" s="60"/>
      <c r="K48" s="60"/>
      <c r="L48" s="60"/>
    </row>
    <row r="49" spans="1:12" s="8" customFormat="1" ht="12.75" x14ac:dyDescent="0.2">
      <c r="B49" s="129" t="s">
        <v>79</v>
      </c>
      <c r="C49" s="121" t="s">
        <v>77</v>
      </c>
      <c r="D49" s="26"/>
      <c r="E49" s="26"/>
      <c r="F49" s="27"/>
      <c r="G49" s="93"/>
      <c r="H49" s="61"/>
      <c r="I49" s="61"/>
      <c r="J49" s="60"/>
      <c r="K49" s="60"/>
      <c r="L49" s="60"/>
    </row>
    <row r="50" spans="1:12" s="8" customFormat="1" ht="12.75" x14ac:dyDescent="0.2">
      <c r="B50" s="94" t="s">
        <v>20</v>
      </c>
      <c r="C50" s="95" t="s">
        <v>17</v>
      </c>
      <c r="D50" s="96"/>
      <c r="E50" s="96"/>
      <c r="F50" s="128"/>
      <c r="G50" s="97"/>
      <c r="H50" s="61"/>
      <c r="I50" s="61"/>
      <c r="J50" s="60"/>
      <c r="K50" s="60"/>
      <c r="L50" s="60"/>
    </row>
    <row r="51" spans="1:12" s="8" customFormat="1" ht="12.75" x14ac:dyDescent="0.2">
      <c r="A51" s="6"/>
      <c r="B51" s="6"/>
      <c r="C51" s="25"/>
      <c r="D51" s="26"/>
      <c r="E51" s="26"/>
      <c r="F51" s="27"/>
      <c r="G51" s="26"/>
      <c r="H51" s="61"/>
      <c r="I51" s="61"/>
      <c r="J51" s="60"/>
      <c r="K51" s="60"/>
      <c r="L51" s="60"/>
    </row>
    <row r="52" spans="1:12" s="8" customFormat="1" ht="12.75" x14ac:dyDescent="0.2">
      <c r="A52" s="6"/>
      <c r="B52" s="6"/>
      <c r="C52" s="7"/>
      <c r="D52" s="6"/>
      <c r="E52" s="6"/>
      <c r="F52" s="6"/>
      <c r="G52" s="6"/>
      <c r="H52" s="63"/>
      <c r="I52" s="63"/>
      <c r="J52" s="60"/>
      <c r="K52" s="60"/>
      <c r="L52" s="60"/>
    </row>
    <row r="53" spans="1:12" x14ac:dyDescent="0.2">
      <c r="A53" s="3"/>
      <c r="B53" s="3"/>
      <c r="F53" s="3"/>
      <c r="G53" s="3"/>
      <c r="H53" s="64"/>
      <c r="I53" s="64"/>
    </row>
    <row r="54" spans="1:12" x14ac:dyDescent="0.2">
      <c r="A54" s="3"/>
      <c r="B54" s="3"/>
      <c r="F54" s="3"/>
      <c r="G54" s="3"/>
      <c r="H54" s="64"/>
      <c r="I54" s="64"/>
    </row>
    <row r="55" spans="1:12" x14ac:dyDescent="0.2">
      <c r="A55" s="3"/>
      <c r="B55" s="3"/>
      <c r="F55" s="3"/>
      <c r="G55" s="3"/>
      <c r="H55" s="64"/>
      <c r="I55" s="64"/>
    </row>
    <row r="56" spans="1:12" x14ac:dyDescent="0.2">
      <c r="A56" s="3"/>
      <c r="B56" s="3"/>
      <c r="F56" s="3"/>
      <c r="G56" s="3"/>
      <c r="H56" s="64"/>
      <c r="I56" s="64"/>
    </row>
    <row r="57" spans="1:12" x14ac:dyDescent="0.2">
      <c r="A57" s="3"/>
      <c r="B57" s="3"/>
      <c r="F57" s="3"/>
      <c r="G57" s="3"/>
      <c r="H57" s="64"/>
      <c r="I57" s="64"/>
    </row>
    <row r="58" spans="1:12" x14ac:dyDescent="0.2">
      <c r="A58" s="3"/>
      <c r="B58" s="3"/>
      <c r="F58" s="3"/>
      <c r="G58" s="3"/>
      <c r="H58" s="64"/>
      <c r="I58" s="64"/>
    </row>
    <row r="59" spans="1:12" x14ac:dyDescent="0.2">
      <c r="A59" s="3"/>
      <c r="B59" s="3"/>
      <c r="F59" s="3"/>
      <c r="G59" s="3"/>
      <c r="H59" s="64"/>
      <c r="I59" s="64"/>
    </row>
    <row r="60" spans="1:12" x14ac:dyDescent="0.2">
      <c r="A60" s="3"/>
      <c r="B60" s="3"/>
      <c r="F60" s="3"/>
      <c r="G60" s="3"/>
      <c r="H60" s="64"/>
      <c r="I60" s="64"/>
    </row>
    <row r="61" spans="1:12" x14ac:dyDescent="0.2">
      <c r="A61" s="3"/>
      <c r="B61" s="3"/>
      <c r="F61" s="3"/>
      <c r="G61" s="3"/>
      <c r="H61" s="64"/>
      <c r="I61" s="64"/>
    </row>
    <row r="62" spans="1:12" x14ac:dyDescent="0.2">
      <c r="A62" s="3"/>
      <c r="B62" s="3"/>
      <c r="F62" s="3"/>
      <c r="G62" s="3"/>
      <c r="H62" s="64"/>
      <c r="I62" s="64"/>
    </row>
    <row r="63" spans="1:12" x14ac:dyDescent="0.2">
      <c r="A63" s="3"/>
      <c r="B63" s="3"/>
      <c r="F63" s="3"/>
      <c r="G63" s="3"/>
      <c r="H63" s="64"/>
      <c r="I63" s="64"/>
    </row>
    <row r="64" spans="1:12" x14ac:dyDescent="0.2">
      <c r="A64" s="3"/>
      <c r="B64" s="3"/>
      <c r="F64" s="3"/>
      <c r="G64" s="3"/>
      <c r="H64" s="64"/>
      <c r="I64" s="64"/>
    </row>
    <row r="65" spans="1:9" x14ac:dyDescent="0.2">
      <c r="A65" s="3"/>
      <c r="B65" s="3"/>
      <c r="F65" s="3"/>
      <c r="G65" s="3"/>
      <c r="H65" s="64"/>
      <c r="I65" s="64"/>
    </row>
    <row r="66" spans="1:9" x14ac:dyDescent="0.2">
      <c r="A66" s="3"/>
      <c r="B66" s="3"/>
      <c r="F66" s="3"/>
      <c r="G66" s="3"/>
      <c r="H66" s="64"/>
      <c r="I66" s="64"/>
    </row>
    <row r="67" spans="1:9" x14ac:dyDescent="0.2">
      <c r="A67" s="3"/>
      <c r="B67" s="3"/>
      <c r="F67" s="3"/>
      <c r="G67" s="3"/>
      <c r="H67" s="64"/>
      <c r="I67" s="64"/>
    </row>
  </sheetData>
  <sheetProtection password="83DC" sheet="1" objects="1" scenarios="1"/>
  <protectedRanges>
    <protectedRange sqref="F7 G32 E37:E39 C41:C42 B16:G26" name="Range1"/>
  </protectedRanges>
  <phoneticPr fontId="4" type="noConversion"/>
  <conditionalFormatting sqref="F16:G26">
    <cfRule type="expression" dxfId="20" priority="4">
      <formula>$E16=$H$8</formula>
    </cfRule>
  </conditionalFormatting>
  <conditionalFormatting sqref="E39">
    <cfRule type="expression" dxfId="19" priority="8">
      <formula>$E$38=$H$8</formula>
    </cfRule>
  </conditionalFormatting>
  <conditionalFormatting sqref="C41:G42">
    <cfRule type="expression" dxfId="18" priority="10">
      <formula>AND($E$38=$H$7,$E$39=$H$7)</formula>
    </cfRule>
  </conditionalFormatting>
  <conditionalFormatting sqref="G16:G26">
    <cfRule type="expression" dxfId="17" priority="5">
      <formula>$B16=$B$50</formula>
    </cfRule>
  </conditionalFormatting>
  <conditionalFormatting sqref="G32">
    <cfRule type="expression" dxfId="16" priority="14">
      <formula>$E$28=$H$8</formula>
    </cfRule>
  </conditionalFormatting>
  <conditionalFormatting sqref="E37:E39 C41:G42">
    <cfRule type="expression" dxfId="15" priority="15">
      <formula>AND($E$29=$H$8)</formula>
    </cfRule>
  </conditionalFormatting>
  <conditionalFormatting sqref="A10:XFD50">
    <cfRule type="expression" dxfId="14" priority="1">
      <formula>$F$7=$H$8</formula>
    </cfRule>
  </conditionalFormatting>
  <dataValidations count="2">
    <dataValidation type="list" allowBlank="1" showInputMessage="1" showErrorMessage="1" sqref="F7 E16:E26 G16:G26 E38:E39">
      <formula1>$H$7:$H$8</formula1>
    </dataValidation>
    <dataValidation type="list" allowBlank="1" showInputMessage="1" showErrorMessage="1" sqref="B16:B26">
      <formula1>$B$47:$B$50</formula1>
    </dataValidation>
  </dataValidations>
  <printOptions horizontalCentered="1"/>
  <pageMargins left="0.2" right="0.2" top="0.85" bottom="0.56000000000000005" header="0.24" footer="0.21"/>
  <pageSetup scale="84" orientation="landscape" r:id="rId1"/>
  <headerFooter alignWithMargins="0">
    <oddFooter>&amp;C&amp;P of &amp;N&amp;R&amp;A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zoomScale="90" zoomScaleNormal="90" workbookViewId="0">
      <selection activeCell="F7" sqref="F7"/>
    </sheetView>
  </sheetViews>
  <sheetFormatPr defaultColWidth="9.140625" defaultRowHeight="14.25" x14ac:dyDescent="0.2"/>
  <cols>
    <col min="1" max="1" width="5.5703125" style="1" customWidth="1"/>
    <col min="2" max="2" width="10.140625" style="1" customWidth="1"/>
    <col min="3" max="3" width="45.5703125" style="2" customWidth="1"/>
    <col min="4" max="4" width="23.28515625" style="3" customWidth="1"/>
    <col min="5" max="5" width="11.42578125" style="3" customWidth="1"/>
    <col min="6" max="6" width="20.28515625" style="1" customWidth="1"/>
    <col min="7" max="7" width="13.5703125" style="1" customWidth="1"/>
    <col min="8" max="8" width="24" style="59" hidden="1" customWidth="1"/>
    <col min="9" max="9" width="8.5703125" style="59" hidden="1" customWidth="1"/>
    <col min="10" max="10" width="20.5703125" style="59" hidden="1" customWidth="1"/>
    <col min="11" max="11" width="14" style="59" hidden="1" customWidth="1"/>
    <col min="12" max="12" width="17.140625" style="59" hidden="1" customWidth="1"/>
    <col min="13" max="13" width="9.140625" style="1" customWidth="1"/>
    <col min="14" max="14" width="5.5703125" style="1" customWidth="1"/>
    <col min="15" max="16384" width="9.140625" style="1"/>
  </cols>
  <sheetData>
    <row r="1" spans="1:12" ht="15.75" x14ac:dyDescent="0.25">
      <c r="A1" s="22" t="s">
        <v>4</v>
      </c>
      <c r="B1" s="22"/>
      <c r="C1" s="22"/>
      <c r="D1" s="22"/>
      <c r="E1" s="22"/>
      <c r="F1" s="22"/>
    </row>
    <row r="2" spans="1:12" ht="15.75" x14ac:dyDescent="0.25">
      <c r="A2" s="22" t="s">
        <v>5</v>
      </c>
      <c r="B2" s="22"/>
      <c r="C2" s="22"/>
      <c r="D2" s="22"/>
      <c r="E2" s="22"/>
      <c r="F2" s="22"/>
    </row>
    <row r="3" spans="1:12" ht="15.75" x14ac:dyDescent="0.25">
      <c r="A3" s="22" t="s">
        <v>6</v>
      </c>
      <c r="B3" s="22"/>
      <c r="C3" s="22"/>
      <c r="D3" s="22"/>
      <c r="E3" s="22"/>
      <c r="F3" s="22"/>
    </row>
    <row r="4" spans="1:12" s="32" customFormat="1" ht="15.75" x14ac:dyDescent="0.25">
      <c r="A4" s="22" t="s">
        <v>26</v>
      </c>
      <c r="B4" s="22"/>
      <c r="C4" s="22"/>
      <c r="D4" s="22"/>
      <c r="E4" s="22"/>
      <c r="F4" s="22"/>
      <c r="H4" s="59"/>
      <c r="I4" s="59"/>
      <c r="J4" s="59"/>
      <c r="K4" s="59"/>
      <c r="L4" s="59"/>
    </row>
    <row r="5" spans="1:12" s="8" customFormat="1" ht="12.75" x14ac:dyDescent="0.2">
      <c r="A5" s="34" t="s">
        <v>0</v>
      </c>
      <c r="C5" s="85">
        <f>'Company Info'!$D$7</f>
        <v>0</v>
      </c>
      <c r="D5" s="6"/>
      <c r="E5" s="35" t="s">
        <v>30</v>
      </c>
      <c r="F5" s="86">
        <f>'Company Info'!D8</f>
        <v>0</v>
      </c>
      <c r="G5" s="87">
        <f>'Company Info'!D9</f>
        <v>0</v>
      </c>
      <c r="H5" s="60"/>
      <c r="I5" s="60"/>
      <c r="J5" s="60"/>
      <c r="K5" s="60"/>
      <c r="L5" s="60"/>
    </row>
    <row r="6" spans="1:12" s="8" customFormat="1" ht="12.75" x14ac:dyDescent="0.2">
      <c r="H6" s="60"/>
      <c r="I6" s="60"/>
      <c r="J6" s="60"/>
      <c r="K6" s="60"/>
      <c r="L6" s="60"/>
    </row>
    <row r="7" spans="1:12" s="8" customFormat="1" ht="12.75" x14ac:dyDescent="0.2">
      <c r="A7" s="143" t="s">
        <v>43</v>
      </c>
      <c r="B7" s="5"/>
      <c r="C7" s="25"/>
      <c r="D7" s="26"/>
      <c r="E7" s="26"/>
      <c r="F7" s="54"/>
      <c r="H7" s="65" t="s">
        <v>10</v>
      </c>
      <c r="I7" s="61"/>
      <c r="J7" s="60"/>
      <c r="K7" s="60"/>
      <c r="L7" s="60"/>
    </row>
    <row r="8" spans="1:12" s="8" customFormat="1" ht="12.75" x14ac:dyDescent="0.2">
      <c r="A8" s="4"/>
      <c r="B8" s="70" t="s">
        <v>107</v>
      </c>
      <c r="C8" s="25"/>
      <c r="D8" s="26"/>
      <c r="E8" s="26"/>
      <c r="F8" s="27"/>
      <c r="H8" s="66" t="s">
        <v>11</v>
      </c>
      <c r="I8" s="61"/>
      <c r="J8" s="60"/>
      <c r="K8" s="60"/>
      <c r="L8" s="60"/>
    </row>
    <row r="9" spans="1:12" s="8" customFormat="1" ht="12.75" x14ac:dyDescent="0.2">
      <c r="A9" s="5"/>
      <c r="B9" s="5"/>
      <c r="C9" s="25"/>
      <c r="D9" s="26"/>
      <c r="E9" s="26"/>
      <c r="F9" s="26"/>
      <c r="G9" s="26"/>
      <c r="H9" s="61"/>
      <c r="I9" s="61"/>
      <c r="J9" s="60"/>
      <c r="K9" s="60"/>
      <c r="L9" s="60"/>
    </row>
    <row r="10" spans="1:12" s="8" customFormat="1" ht="12.75" x14ac:dyDescent="0.2">
      <c r="A10" s="6" t="s">
        <v>52</v>
      </c>
      <c r="B10" s="6"/>
      <c r="C10" s="25"/>
      <c r="D10" s="26"/>
      <c r="E10" s="26"/>
      <c r="F10" s="27"/>
      <c r="G10" s="26"/>
      <c r="H10" s="61"/>
      <c r="I10" s="61"/>
      <c r="J10" s="60"/>
      <c r="K10" s="60"/>
      <c r="L10" s="60" t="s">
        <v>31</v>
      </c>
    </row>
    <row r="11" spans="1:12" s="8" customFormat="1" ht="12.75" x14ac:dyDescent="0.2">
      <c r="A11" s="6"/>
      <c r="B11" s="6" t="s">
        <v>44</v>
      </c>
      <c r="C11" s="25"/>
      <c r="D11" s="26"/>
      <c r="E11" s="26"/>
      <c r="F11" s="27"/>
      <c r="G11" s="26"/>
      <c r="H11" s="61"/>
      <c r="I11" s="61"/>
      <c r="J11" s="60"/>
      <c r="K11" s="60"/>
      <c r="L11" s="60"/>
    </row>
    <row r="12" spans="1:12" s="8" customFormat="1" ht="12.75" x14ac:dyDescent="0.2">
      <c r="A12" s="6"/>
      <c r="B12" s="110" t="s">
        <v>65</v>
      </c>
      <c r="C12" s="25"/>
      <c r="D12" s="26"/>
      <c r="E12" s="26"/>
      <c r="F12" s="27"/>
      <c r="G12" s="26"/>
      <c r="H12" s="61"/>
      <c r="I12" s="61"/>
      <c r="J12" s="60"/>
      <c r="K12" s="60"/>
      <c r="L12" s="60"/>
    </row>
    <row r="13" spans="1:12" s="8" customFormat="1" ht="12.75" x14ac:dyDescent="0.2">
      <c r="A13" s="6"/>
      <c r="B13" s="121" t="s">
        <v>104</v>
      </c>
      <c r="C13" s="25"/>
      <c r="D13" s="26"/>
      <c r="E13" s="26"/>
      <c r="F13" s="27"/>
      <c r="G13" s="26"/>
      <c r="H13" s="61"/>
      <c r="I13" s="61"/>
      <c r="J13" s="60"/>
      <c r="K13" s="60"/>
      <c r="L13" s="60"/>
    </row>
    <row r="14" spans="1:12" s="8" customFormat="1" ht="7.5" customHeight="1" thickBot="1" x14ac:dyDescent="0.25">
      <c r="A14" s="6"/>
      <c r="B14" s="6"/>
      <c r="C14" s="25"/>
      <c r="D14" s="26"/>
      <c r="E14" s="26"/>
      <c r="F14" s="27"/>
      <c r="G14" s="26"/>
      <c r="H14" s="61"/>
      <c r="I14" s="61"/>
      <c r="J14" s="60"/>
      <c r="K14" s="60"/>
      <c r="L14" s="60"/>
    </row>
    <row r="15" spans="1:12" s="30" customFormat="1" ht="26.25" thickBot="1" x14ac:dyDescent="0.25">
      <c r="B15" s="38" t="s">
        <v>15</v>
      </c>
      <c r="C15" s="39" t="s">
        <v>12</v>
      </c>
      <c r="D15" s="40" t="s">
        <v>13</v>
      </c>
      <c r="E15" s="40" t="s">
        <v>18</v>
      </c>
      <c r="F15" s="40" t="s">
        <v>14</v>
      </c>
      <c r="G15" s="41" t="s">
        <v>22</v>
      </c>
      <c r="H15" s="130" t="str">
        <f>D28</f>
        <v>Proprietary coverage forms requiring revision:</v>
      </c>
      <c r="I15" s="130" t="s">
        <v>75</v>
      </c>
      <c r="J15" s="67" t="s">
        <v>103</v>
      </c>
      <c r="K15" s="67" t="s">
        <v>74</v>
      </c>
      <c r="L15" s="67" t="s">
        <v>82</v>
      </c>
    </row>
    <row r="16" spans="1:12" s="29" customFormat="1" ht="12.75" x14ac:dyDescent="0.2">
      <c r="B16" s="107"/>
      <c r="C16" s="116"/>
      <c r="D16" s="117"/>
      <c r="E16" s="111"/>
      <c r="F16" s="42"/>
      <c r="G16" s="43"/>
      <c r="H16" s="62">
        <f>IF(AND(AND($E16=$H$7,$G16=$H$8),NOT($B16=$B$50),NOT(AND($B16=$B$47,NOT(ISERROR(VLOOKUP($B$48,$B$16:$B$26,1,0)))))),1,0)</f>
        <v>0</v>
      </c>
      <c r="I16" s="68">
        <f t="shared" ref="I16:I26" si="0">IF(NOT(AND(C16="",D16="")),1,0)</f>
        <v>0</v>
      </c>
      <c r="J16" s="68">
        <f>IF(AND($E16=$H$7,OR($G16&lt;&gt;"",$B16=$B$50)),1,0)</f>
        <v>0</v>
      </c>
      <c r="K16" s="68">
        <f>IF($E16=$H$8,1,0)</f>
        <v>0</v>
      </c>
      <c r="L16" s="68">
        <f>IF(AND(K16=1,B16&lt;&gt;$B$50),1,0)</f>
        <v>0</v>
      </c>
    </row>
    <row r="17" spans="1:12" s="29" customFormat="1" ht="12.75" x14ac:dyDescent="0.2">
      <c r="B17" s="44"/>
      <c r="C17" s="118"/>
      <c r="D17" s="119"/>
      <c r="E17" s="109"/>
      <c r="F17" s="109"/>
      <c r="G17" s="48"/>
      <c r="H17" s="62">
        <f t="shared" ref="H17:H26" si="1">IF(AND(AND($E17=$H$7,$G17=$H$8),NOT($B17=$B$50),NOT(AND($B17=$B$47,NOT(ISERROR(VLOOKUP($B$48,$B$16:$B$26,1,0)))))),1,0)</f>
        <v>0</v>
      </c>
      <c r="I17" s="68">
        <f t="shared" si="0"/>
        <v>0</v>
      </c>
      <c r="J17" s="68">
        <f t="shared" ref="J17:J26" si="2">IF(AND($E17=$H$7,OR($G17&lt;&gt;"",$B17=$B$50)),1,0)</f>
        <v>0</v>
      </c>
      <c r="K17" s="68">
        <f t="shared" ref="K17:K26" si="3">IF($E17=$H$8,1,0)</f>
        <v>0</v>
      </c>
      <c r="L17" s="68">
        <f t="shared" ref="L17:L26" si="4">IF(AND(K17=1,B17&lt;&gt;$B$50),1,0)</f>
        <v>0</v>
      </c>
    </row>
    <row r="18" spans="1:12" s="29" customFormat="1" ht="12.75" x14ac:dyDescent="0.2">
      <c r="B18" s="120"/>
      <c r="C18" s="118"/>
      <c r="D18" s="119"/>
      <c r="E18" s="47"/>
      <c r="F18" s="47"/>
      <c r="G18" s="48"/>
      <c r="H18" s="62">
        <f t="shared" si="1"/>
        <v>0</v>
      </c>
      <c r="I18" s="68">
        <f t="shared" si="0"/>
        <v>0</v>
      </c>
      <c r="J18" s="68">
        <f t="shared" si="2"/>
        <v>0</v>
      </c>
      <c r="K18" s="68">
        <f t="shared" si="3"/>
        <v>0</v>
      </c>
      <c r="L18" s="68">
        <f t="shared" si="4"/>
        <v>0</v>
      </c>
    </row>
    <row r="19" spans="1:12" s="29" customFormat="1" ht="12.75" x14ac:dyDescent="0.2">
      <c r="B19" s="44"/>
      <c r="C19" s="45"/>
      <c r="D19" s="46"/>
      <c r="E19" s="47"/>
      <c r="F19" s="47"/>
      <c r="G19" s="48"/>
      <c r="H19" s="62">
        <f t="shared" si="1"/>
        <v>0</v>
      </c>
      <c r="I19" s="68">
        <f t="shared" si="0"/>
        <v>0</v>
      </c>
      <c r="J19" s="68">
        <f t="shared" si="2"/>
        <v>0</v>
      </c>
      <c r="K19" s="68">
        <f t="shared" si="3"/>
        <v>0</v>
      </c>
      <c r="L19" s="68">
        <f t="shared" si="4"/>
        <v>0</v>
      </c>
    </row>
    <row r="20" spans="1:12" s="29" customFormat="1" ht="12.75" x14ac:dyDescent="0.2">
      <c r="B20" s="44"/>
      <c r="C20" s="45"/>
      <c r="D20" s="46"/>
      <c r="E20" s="47"/>
      <c r="F20" s="47"/>
      <c r="G20" s="48"/>
      <c r="H20" s="62">
        <f t="shared" si="1"/>
        <v>0</v>
      </c>
      <c r="I20" s="68">
        <f t="shared" si="0"/>
        <v>0</v>
      </c>
      <c r="J20" s="68">
        <f t="shared" si="2"/>
        <v>0</v>
      </c>
      <c r="K20" s="68">
        <f t="shared" si="3"/>
        <v>0</v>
      </c>
      <c r="L20" s="68">
        <f t="shared" si="4"/>
        <v>0</v>
      </c>
    </row>
    <row r="21" spans="1:12" s="29" customFormat="1" ht="12.75" x14ac:dyDescent="0.2">
      <c r="B21" s="44"/>
      <c r="C21" s="45"/>
      <c r="D21" s="46"/>
      <c r="E21" s="47"/>
      <c r="F21" s="47"/>
      <c r="G21" s="48"/>
      <c r="H21" s="62">
        <f t="shared" si="1"/>
        <v>0</v>
      </c>
      <c r="I21" s="68">
        <f t="shared" si="0"/>
        <v>0</v>
      </c>
      <c r="J21" s="68">
        <f t="shared" si="2"/>
        <v>0</v>
      </c>
      <c r="K21" s="68">
        <f t="shared" si="3"/>
        <v>0</v>
      </c>
      <c r="L21" s="68">
        <f t="shared" si="4"/>
        <v>0</v>
      </c>
    </row>
    <row r="22" spans="1:12" s="29" customFormat="1" ht="12.75" x14ac:dyDescent="0.2">
      <c r="B22" s="44"/>
      <c r="C22" s="45"/>
      <c r="D22" s="46"/>
      <c r="E22" s="47"/>
      <c r="F22" s="47"/>
      <c r="G22" s="48"/>
      <c r="H22" s="62">
        <f t="shared" si="1"/>
        <v>0</v>
      </c>
      <c r="I22" s="68">
        <f t="shared" si="0"/>
        <v>0</v>
      </c>
      <c r="J22" s="68">
        <f t="shared" si="2"/>
        <v>0</v>
      </c>
      <c r="K22" s="68">
        <f t="shared" si="3"/>
        <v>0</v>
      </c>
      <c r="L22" s="68">
        <f t="shared" si="4"/>
        <v>0</v>
      </c>
    </row>
    <row r="23" spans="1:12" s="29" customFormat="1" ht="12.75" x14ac:dyDescent="0.2">
      <c r="B23" s="44"/>
      <c r="C23" s="45"/>
      <c r="D23" s="46"/>
      <c r="E23" s="47"/>
      <c r="F23" s="47"/>
      <c r="G23" s="48"/>
      <c r="H23" s="62">
        <f t="shared" si="1"/>
        <v>0</v>
      </c>
      <c r="I23" s="68">
        <f t="shared" si="0"/>
        <v>0</v>
      </c>
      <c r="J23" s="68">
        <f t="shared" si="2"/>
        <v>0</v>
      </c>
      <c r="K23" s="68">
        <f t="shared" si="3"/>
        <v>0</v>
      </c>
      <c r="L23" s="68">
        <f t="shared" si="4"/>
        <v>0</v>
      </c>
    </row>
    <row r="24" spans="1:12" s="29" customFormat="1" ht="12.75" x14ac:dyDescent="0.2">
      <c r="B24" s="44"/>
      <c r="C24" s="45"/>
      <c r="D24" s="46"/>
      <c r="E24" s="47"/>
      <c r="F24" s="47"/>
      <c r="G24" s="48"/>
      <c r="H24" s="62">
        <f t="shared" si="1"/>
        <v>0</v>
      </c>
      <c r="I24" s="68">
        <f t="shared" si="0"/>
        <v>0</v>
      </c>
      <c r="J24" s="68">
        <f t="shared" si="2"/>
        <v>0</v>
      </c>
      <c r="K24" s="68">
        <f t="shared" si="3"/>
        <v>0</v>
      </c>
      <c r="L24" s="68">
        <f t="shared" si="4"/>
        <v>0</v>
      </c>
    </row>
    <row r="25" spans="1:12" s="29" customFormat="1" ht="12.75" x14ac:dyDescent="0.2">
      <c r="B25" s="44"/>
      <c r="C25" s="45"/>
      <c r="D25" s="46"/>
      <c r="E25" s="47"/>
      <c r="F25" s="47"/>
      <c r="G25" s="48"/>
      <c r="H25" s="62">
        <f t="shared" si="1"/>
        <v>0</v>
      </c>
      <c r="I25" s="68">
        <f t="shared" si="0"/>
        <v>0</v>
      </c>
      <c r="J25" s="68">
        <f t="shared" si="2"/>
        <v>0</v>
      </c>
      <c r="K25" s="68">
        <f t="shared" si="3"/>
        <v>0</v>
      </c>
      <c r="L25" s="68">
        <f t="shared" si="4"/>
        <v>0</v>
      </c>
    </row>
    <row r="26" spans="1:12" s="29" customFormat="1" ht="13.5" thickBot="1" x14ac:dyDescent="0.25">
      <c r="B26" s="49"/>
      <c r="C26" s="50"/>
      <c r="D26" s="51"/>
      <c r="E26" s="52"/>
      <c r="F26" s="52"/>
      <c r="G26" s="53"/>
      <c r="H26" s="62">
        <f t="shared" si="1"/>
        <v>0</v>
      </c>
      <c r="I26" s="68">
        <f t="shared" si="0"/>
        <v>0</v>
      </c>
      <c r="J26" s="68">
        <f t="shared" si="2"/>
        <v>0</v>
      </c>
      <c r="K26" s="68">
        <f t="shared" si="3"/>
        <v>0</v>
      </c>
      <c r="L26" s="68">
        <f t="shared" si="4"/>
        <v>0</v>
      </c>
    </row>
    <row r="27" spans="1:12" s="8" customFormat="1" ht="3.75" customHeight="1" thickBot="1" x14ac:dyDescent="0.25">
      <c r="A27" s="6"/>
      <c r="B27" s="6"/>
      <c r="C27" s="25"/>
      <c r="D27" s="26"/>
      <c r="E27" s="26"/>
      <c r="F27" s="27"/>
      <c r="G27" s="26"/>
      <c r="H27" s="61"/>
      <c r="I27" s="60"/>
      <c r="J27" s="60"/>
      <c r="K27" s="60"/>
      <c r="L27" s="60"/>
    </row>
    <row r="28" spans="1:12" s="8" customFormat="1" ht="12.75" x14ac:dyDescent="0.2">
      <c r="A28" s="6"/>
      <c r="B28" s="6"/>
      <c r="C28" s="36"/>
      <c r="D28" s="131" t="s">
        <v>81</v>
      </c>
      <c r="E28" s="88" t="str">
        <f>IF(H28&gt;0,$H$7,IF(J28=0,"",$H$8))</f>
        <v/>
      </c>
      <c r="F28" s="71" t="s">
        <v>72</v>
      </c>
      <c r="G28" s="26"/>
      <c r="H28" s="69">
        <f>SUM(H16:H26)</f>
        <v>0</v>
      </c>
      <c r="I28" s="69">
        <f>SUM(I16:I26)</f>
        <v>0</v>
      </c>
      <c r="J28" s="69">
        <f>SUM(J16:J26)</f>
        <v>0</v>
      </c>
      <c r="K28" s="69">
        <f>SUM(K16:K26)</f>
        <v>0</v>
      </c>
      <c r="L28" s="69">
        <f>SUM(L16:L26)</f>
        <v>0</v>
      </c>
    </row>
    <row r="29" spans="1:12" s="8" customFormat="1" ht="13.5" thickBot="1" x14ac:dyDescent="0.25">
      <c r="A29" s="6"/>
      <c r="B29" s="6"/>
      <c r="C29" s="37"/>
      <c r="D29" s="115" t="s">
        <v>80</v>
      </c>
      <c r="E29" s="89" t="str">
        <f>IF(L28&gt;0,$H$7,IF(COUNTIF($E$16:$E$26,"")=ROWS($E$16:$E$26),"",$H$8))</f>
        <v/>
      </c>
      <c r="F29" s="71" t="s">
        <v>73</v>
      </c>
      <c r="G29" s="26"/>
      <c r="H29" s="61"/>
      <c r="I29" s="61"/>
      <c r="J29" s="60"/>
      <c r="K29" s="60"/>
      <c r="L29" s="60"/>
    </row>
    <row r="30" spans="1:12" s="8" customFormat="1" ht="12.75" x14ac:dyDescent="0.2">
      <c r="A30" s="6"/>
      <c r="B30" s="6"/>
      <c r="C30" s="25"/>
      <c r="D30" s="26"/>
      <c r="E30" s="26"/>
      <c r="F30" s="27"/>
      <c r="G30" s="26"/>
      <c r="H30" s="61"/>
      <c r="I30" s="61"/>
      <c r="J30" s="60"/>
      <c r="K30" s="60"/>
      <c r="L30" s="60"/>
    </row>
    <row r="31" spans="1:12" s="8" customFormat="1" ht="12.75" x14ac:dyDescent="0.2">
      <c r="A31" s="6" t="s">
        <v>25</v>
      </c>
      <c r="B31" s="6"/>
      <c r="C31" s="25"/>
      <c r="D31" s="26"/>
      <c r="E31" s="26"/>
      <c r="F31" s="27"/>
      <c r="G31" s="26"/>
      <c r="H31" s="61"/>
      <c r="I31" s="61"/>
      <c r="J31" s="60"/>
      <c r="K31" s="60"/>
      <c r="L31" s="60" t="s">
        <v>32</v>
      </c>
    </row>
    <row r="32" spans="1:12" s="8" customFormat="1" ht="12.75" x14ac:dyDescent="0.2">
      <c r="A32" s="6" t="s">
        <v>51</v>
      </c>
      <c r="B32" s="6"/>
      <c r="C32" s="25"/>
      <c r="D32" s="26"/>
      <c r="E32" s="26"/>
      <c r="F32" s="27"/>
      <c r="G32" s="56"/>
      <c r="H32" s="61"/>
      <c r="I32" s="61"/>
      <c r="J32" s="60"/>
      <c r="K32" s="60"/>
      <c r="L32" s="60"/>
    </row>
    <row r="33" spans="1:12" s="79" customFormat="1" ht="12.75" x14ac:dyDescent="0.2">
      <c r="A33" s="72"/>
      <c r="B33" s="73" t="s">
        <v>53</v>
      </c>
      <c r="C33" s="74"/>
      <c r="D33" s="75"/>
      <c r="E33" s="75"/>
      <c r="F33" s="76"/>
      <c r="G33" s="75"/>
      <c r="H33" s="77"/>
      <c r="I33" s="77"/>
      <c r="J33" s="78"/>
      <c r="K33" s="78"/>
      <c r="L33" s="78"/>
    </row>
    <row r="34" spans="1:12" s="79" customFormat="1" ht="12.75" x14ac:dyDescent="0.2">
      <c r="A34" s="72"/>
      <c r="B34" s="73" t="s">
        <v>62</v>
      </c>
      <c r="C34" s="74"/>
      <c r="D34" s="75"/>
      <c r="E34" s="75"/>
      <c r="F34" s="76"/>
      <c r="G34" s="75"/>
      <c r="H34" s="77"/>
      <c r="I34" s="77"/>
      <c r="J34" s="78"/>
      <c r="K34" s="78"/>
      <c r="L34" s="78"/>
    </row>
    <row r="35" spans="1:12" s="8" customFormat="1" ht="12.75" x14ac:dyDescent="0.2">
      <c r="A35" s="6"/>
      <c r="B35" s="6"/>
      <c r="C35" s="31"/>
      <c r="D35" s="26"/>
      <c r="E35" s="26"/>
      <c r="F35" s="27"/>
      <c r="G35" s="26"/>
      <c r="H35" s="61"/>
      <c r="I35" s="61"/>
      <c r="J35" s="60"/>
      <c r="K35" s="60"/>
      <c r="L35" s="60"/>
    </row>
    <row r="36" spans="1:12" s="8" customFormat="1" ht="12.75" x14ac:dyDescent="0.2">
      <c r="A36" s="110" t="s">
        <v>93</v>
      </c>
      <c r="B36" s="6"/>
      <c r="C36" s="31"/>
      <c r="D36" s="26"/>
      <c r="E36" s="26"/>
      <c r="F36" s="27"/>
      <c r="G36" s="26"/>
      <c r="H36" s="61"/>
      <c r="I36" s="61"/>
      <c r="J36" s="60"/>
      <c r="K36" s="60"/>
      <c r="L36" s="60" t="s">
        <v>33</v>
      </c>
    </row>
    <row r="37" spans="1:12" s="8" customFormat="1" ht="12.75" x14ac:dyDescent="0.2">
      <c r="A37" s="6"/>
      <c r="B37" s="6" t="s">
        <v>47</v>
      </c>
      <c r="C37" s="31"/>
      <c r="D37" s="26"/>
      <c r="E37" s="132"/>
      <c r="F37" s="27"/>
      <c r="G37" s="26"/>
      <c r="H37" s="61"/>
      <c r="I37" s="61"/>
      <c r="J37" s="60"/>
      <c r="K37" s="60"/>
      <c r="L37" s="60"/>
    </row>
    <row r="38" spans="1:12" s="8" customFormat="1" ht="12.75" x14ac:dyDescent="0.2">
      <c r="A38" s="6"/>
      <c r="B38" s="28" t="s">
        <v>48</v>
      </c>
      <c r="C38" s="31"/>
      <c r="D38" s="26"/>
      <c r="E38" s="54"/>
      <c r="F38" s="27"/>
      <c r="G38" s="26"/>
      <c r="H38" s="61"/>
      <c r="I38" s="61"/>
      <c r="J38" s="60"/>
      <c r="K38" s="60"/>
      <c r="L38" s="60"/>
    </row>
    <row r="39" spans="1:12" s="8" customFormat="1" ht="12.75" x14ac:dyDescent="0.2">
      <c r="A39" s="6"/>
      <c r="B39" s="28" t="s">
        <v>49</v>
      </c>
      <c r="C39" s="31"/>
      <c r="D39" s="26"/>
      <c r="E39" s="57"/>
      <c r="F39" s="27"/>
      <c r="G39" s="26"/>
      <c r="H39" s="60"/>
      <c r="I39" s="61"/>
      <c r="J39" s="60"/>
      <c r="K39" s="60"/>
      <c r="L39" s="61" t="s">
        <v>23</v>
      </c>
    </row>
    <row r="40" spans="1:12" s="8" customFormat="1" ht="12.75" x14ac:dyDescent="0.2">
      <c r="A40" s="6"/>
      <c r="B40" s="28" t="s">
        <v>50</v>
      </c>
      <c r="C40" s="31"/>
      <c r="D40" s="26"/>
      <c r="E40" s="26"/>
      <c r="F40" s="27"/>
      <c r="G40" s="26"/>
      <c r="H40" s="60"/>
      <c r="I40" s="61"/>
      <c r="J40" s="60"/>
      <c r="K40" s="60"/>
      <c r="L40" s="61" t="s">
        <v>24</v>
      </c>
    </row>
    <row r="41" spans="1:12" s="8" customFormat="1" ht="12.75" x14ac:dyDescent="0.2">
      <c r="A41" s="6"/>
      <c r="B41" s="6"/>
      <c r="C41" s="55"/>
      <c r="D41" s="55"/>
      <c r="E41" s="55"/>
      <c r="F41" s="149"/>
      <c r="G41" s="55"/>
      <c r="H41" s="61"/>
      <c r="I41" s="61"/>
      <c r="J41" s="60"/>
      <c r="K41" s="60"/>
      <c r="L41" s="60"/>
    </row>
    <row r="42" spans="1:12" s="8" customFormat="1" ht="12.75" x14ac:dyDescent="0.2">
      <c r="A42" s="6"/>
      <c r="B42" s="6"/>
      <c r="C42" s="150"/>
      <c r="D42" s="151"/>
      <c r="E42" s="151"/>
      <c r="F42" s="152"/>
      <c r="G42" s="151"/>
      <c r="H42" s="61"/>
      <c r="I42" s="61"/>
      <c r="J42" s="60"/>
      <c r="K42" s="60"/>
      <c r="L42" s="60"/>
    </row>
    <row r="43" spans="1:12" s="8" customFormat="1" ht="12.75" x14ac:dyDescent="0.2">
      <c r="A43" s="6"/>
      <c r="B43" s="84" t="s">
        <v>63</v>
      </c>
      <c r="C43" s="25"/>
      <c r="D43" s="26"/>
      <c r="E43" s="26"/>
      <c r="F43" s="27"/>
      <c r="G43" s="26"/>
      <c r="H43" s="61"/>
      <c r="I43" s="61"/>
      <c r="J43" s="60"/>
      <c r="K43" s="60"/>
      <c r="L43" s="60"/>
    </row>
    <row r="44" spans="1:12" s="8" customFormat="1" ht="12.75" x14ac:dyDescent="0.2">
      <c r="A44" s="6"/>
      <c r="B44" s="84" t="s">
        <v>54</v>
      </c>
      <c r="C44" s="25"/>
      <c r="D44" s="26"/>
      <c r="E44" s="26"/>
      <c r="F44" s="27"/>
      <c r="G44" s="26"/>
      <c r="H44" s="61"/>
      <c r="I44" s="61"/>
      <c r="J44" s="60"/>
      <c r="K44" s="60"/>
      <c r="L44" s="60"/>
    </row>
    <row r="45" spans="1:12" s="8" customFormat="1" ht="12.75" x14ac:dyDescent="0.2">
      <c r="A45" s="6"/>
      <c r="B45" s="6"/>
      <c r="C45" s="25"/>
      <c r="D45" s="26"/>
      <c r="E45" s="26"/>
      <c r="F45" s="27"/>
      <c r="G45" s="26"/>
      <c r="H45" s="61"/>
      <c r="I45" s="61"/>
      <c r="J45" s="60"/>
      <c r="K45" s="60"/>
      <c r="L45" s="60"/>
    </row>
    <row r="46" spans="1:12" s="8" customFormat="1" ht="12.75" x14ac:dyDescent="0.2">
      <c r="B46" s="98" t="s">
        <v>16</v>
      </c>
      <c r="C46" s="99"/>
      <c r="D46" s="100"/>
      <c r="E46" s="100"/>
      <c r="F46" s="122"/>
      <c r="G46" s="101"/>
      <c r="H46" s="61"/>
      <c r="I46" s="61"/>
      <c r="J46" s="60"/>
      <c r="K46" s="60"/>
      <c r="L46" s="60"/>
    </row>
    <row r="47" spans="1:12" s="8" customFormat="1" ht="12.75" x14ac:dyDescent="0.2">
      <c r="B47" s="123" t="s">
        <v>19</v>
      </c>
      <c r="C47" s="124" t="s">
        <v>78</v>
      </c>
      <c r="D47" s="125"/>
      <c r="E47" s="125"/>
      <c r="F47" s="126"/>
      <c r="G47" s="127"/>
      <c r="H47" s="61"/>
      <c r="I47" s="61"/>
      <c r="J47" s="60"/>
      <c r="K47" s="60"/>
      <c r="L47" s="60"/>
    </row>
    <row r="48" spans="1:12" s="8" customFormat="1" ht="12.75" x14ac:dyDescent="0.2">
      <c r="B48" s="92" t="s">
        <v>21</v>
      </c>
      <c r="C48" s="121" t="s">
        <v>76</v>
      </c>
      <c r="D48" s="26"/>
      <c r="E48" s="26"/>
      <c r="F48" s="27"/>
      <c r="G48" s="93"/>
      <c r="H48" s="61"/>
      <c r="I48" s="61"/>
      <c r="J48" s="60"/>
      <c r="K48" s="60"/>
      <c r="L48" s="60"/>
    </row>
    <row r="49" spans="1:12" s="8" customFormat="1" ht="12.75" x14ac:dyDescent="0.2">
      <c r="B49" s="129" t="s">
        <v>79</v>
      </c>
      <c r="C49" s="121" t="s">
        <v>77</v>
      </c>
      <c r="D49" s="26"/>
      <c r="E49" s="26"/>
      <c r="F49" s="27"/>
      <c r="G49" s="93"/>
      <c r="H49" s="61"/>
      <c r="I49" s="61"/>
      <c r="J49" s="60"/>
      <c r="K49" s="60"/>
      <c r="L49" s="60"/>
    </row>
    <row r="50" spans="1:12" s="8" customFormat="1" ht="12.75" x14ac:dyDescent="0.2">
      <c r="B50" s="94" t="s">
        <v>20</v>
      </c>
      <c r="C50" s="95" t="s">
        <v>17</v>
      </c>
      <c r="D50" s="96"/>
      <c r="E50" s="96"/>
      <c r="F50" s="128"/>
      <c r="G50" s="97"/>
      <c r="H50" s="61"/>
      <c r="I50" s="61"/>
      <c r="J50" s="60"/>
      <c r="K50" s="60"/>
      <c r="L50" s="60"/>
    </row>
    <row r="51" spans="1:12" s="8" customFormat="1" ht="12.75" x14ac:dyDescent="0.2">
      <c r="A51" s="6"/>
      <c r="B51" s="6"/>
      <c r="C51" s="25"/>
      <c r="D51" s="26"/>
      <c r="E51" s="26"/>
      <c r="F51" s="27"/>
      <c r="G51" s="26"/>
      <c r="H51" s="61"/>
      <c r="I51" s="61"/>
      <c r="J51" s="60"/>
      <c r="K51" s="60"/>
      <c r="L51" s="60"/>
    </row>
    <row r="52" spans="1:12" s="8" customFormat="1" ht="12.75" x14ac:dyDescent="0.2">
      <c r="A52" s="6"/>
      <c r="B52" s="6"/>
      <c r="C52" s="7"/>
      <c r="D52" s="6"/>
      <c r="E52" s="6"/>
      <c r="F52" s="6"/>
      <c r="G52" s="6"/>
      <c r="H52" s="63"/>
      <c r="I52" s="63"/>
      <c r="J52" s="60"/>
      <c r="K52" s="60"/>
      <c r="L52" s="60"/>
    </row>
    <row r="53" spans="1:12" x14ac:dyDescent="0.2">
      <c r="A53" s="3"/>
      <c r="B53" s="3"/>
      <c r="F53" s="3"/>
      <c r="G53" s="3"/>
      <c r="H53" s="64"/>
      <c r="I53" s="64"/>
    </row>
    <row r="54" spans="1:12" x14ac:dyDescent="0.2">
      <c r="A54" s="3"/>
      <c r="B54" s="3"/>
      <c r="F54" s="3"/>
      <c r="G54" s="3"/>
      <c r="H54" s="64"/>
      <c r="I54" s="64"/>
    </row>
    <row r="55" spans="1:12" x14ac:dyDescent="0.2">
      <c r="A55" s="3"/>
      <c r="B55" s="3"/>
      <c r="F55" s="3"/>
      <c r="G55" s="3"/>
      <c r="H55" s="64"/>
      <c r="I55" s="64"/>
    </row>
    <row r="56" spans="1:12" x14ac:dyDescent="0.2">
      <c r="A56" s="3"/>
      <c r="B56" s="3"/>
      <c r="F56" s="3"/>
      <c r="G56" s="3"/>
      <c r="H56" s="64"/>
      <c r="I56" s="64"/>
    </row>
    <row r="57" spans="1:12" x14ac:dyDescent="0.2">
      <c r="A57" s="3"/>
      <c r="B57" s="3"/>
      <c r="F57" s="3"/>
      <c r="G57" s="3"/>
      <c r="H57" s="64"/>
      <c r="I57" s="64"/>
    </row>
    <row r="58" spans="1:12" x14ac:dyDescent="0.2">
      <c r="A58" s="3"/>
      <c r="B58" s="3"/>
      <c r="F58" s="3"/>
      <c r="G58" s="3"/>
      <c r="H58" s="64"/>
      <c r="I58" s="64"/>
    </row>
    <row r="59" spans="1:12" x14ac:dyDescent="0.2">
      <c r="A59" s="3"/>
      <c r="B59" s="3"/>
      <c r="F59" s="3"/>
      <c r="G59" s="3"/>
      <c r="H59" s="64"/>
      <c r="I59" s="64"/>
    </row>
    <row r="60" spans="1:12" x14ac:dyDescent="0.2">
      <c r="A60" s="3"/>
      <c r="B60" s="3"/>
      <c r="F60" s="3"/>
      <c r="G60" s="3"/>
      <c r="H60" s="64"/>
      <c r="I60" s="64"/>
    </row>
    <row r="61" spans="1:12" x14ac:dyDescent="0.2">
      <c r="A61" s="3"/>
      <c r="B61" s="3"/>
      <c r="F61" s="3"/>
      <c r="G61" s="3"/>
      <c r="H61" s="64"/>
      <c r="I61" s="64"/>
    </row>
    <row r="62" spans="1:12" x14ac:dyDescent="0.2">
      <c r="A62" s="3"/>
      <c r="B62" s="3"/>
      <c r="F62" s="3"/>
      <c r="G62" s="3"/>
      <c r="H62" s="64"/>
      <c r="I62" s="64"/>
    </row>
    <row r="63" spans="1:12" x14ac:dyDescent="0.2">
      <c r="A63" s="3"/>
      <c r="B63" s="3"/>
      <c r="F63" s="3"/>
      <c r="G63" s="3"/>
      <c r="H63" s="64"/>
      <c r="I63" s="64"/>
    </row>
    <row r="64" spans="1:12" x14ac:dyDescent="0.2">
      <c r="A64" s="3"/>
      <c r="B64" s="3"/>
      <c r="F64" s="3"/>
      <c r="G64" s="3"/>
      <c r="H64" s="64"/>
      <c r="I64" s="64"/>
    </row>
    <row r="65" spans="1:9" x14ac:dyDescent="0.2">
      <c r="A65" s="3"/>
      <c r="B65" s="3"/>
      <c r="F65" s="3"/>
      <c r="G65" s="3"/>
      <c r="H65" s="64"/>
      <c r="I65" s="64"/>
    </row>
    <row r="66" spans="1:9" s="59" customFormat="1" x14ac:dyDescent="0.2">
      <c r="A66" s="3"/>
      <c r="B66" s="3"/>
      <c r="C66" s="2"/>
      <c r="D66" s="3"/>
      <c r="E66" s="3"/>
      <c r="F66" s="3"/>
      <c r="G66" s="3"/>
      <c r="H66" s="64"/>
      <c r="I66" s="64"/>
    </row>
    <row r="67" spans="1:9" s="59" customFormat="1" x14ac:dyDescent="0.2">
      <c r="A67" s="3"/>
      <c r="B67" s="3"/>
      <c r="C67" s="2"/>
      <c r="D67" s="3"/>
      <c r="E67" s="3"/>
      <c r="F67" s="3"/>
      <c r="G67" s="3"/>
      <c r="H67" s="64"/>
      <c r="I67" s="64"/>
    </row>
  </sheetData>
  <sheetProtection password="83DC" sheet="1" objects="1" scenarios="1"/>
  <protectedRanges>
    <protectedRange sqref="G32 C41:C42 E37:E39 B16:G26 F7" name="Range1"/>
  </protectedRanges>
  <conditionalFormatting sqref="F16:G26">
    <cfRule type="expression" dxfId="13" priority="4">
      <formula>$E16=$H$8</formula>
    </cfRule>
  </conditionalFormatting>
  <conditionalFormatting sqref="E39">
    <cfRule type="expression" dxfId="12" priority="6">
      <formula>$E$38=$H$8</formula>
    </cfRule>
  </conditionalFormatting>
  <conditionalFormatting sqref="C41:G42">
    <cfRule type="expression" dxfId="11" priority="7">
      <formula>AND($E$38=$H$7,$E$39=$H$7)</formula>
    </cfRule>
  </conditionalFormatting>
  <conditionalFormatting sqref="G16:G26">
    <cfRule type="expression" dxfId="10" priority="5">
      <formula>$B16=$B$50</formula>
    </cfRule>
  </conditionalFormatting>
  <conditionalFormatting sqref="G32">
    <cfRule type="expression" dxfId="9" priority="8">
      <formula>$E$28=$H$8</formula>
    </cfRule>
  </conditionalFormatting>
  <conditionalFormatting sqref="E37:E39 C41:G42">
    <cfRule type="expression" dxfId="8" priority="9">
      <formula>AND($E$29=$H$8)</formula>
    </cfRule>
  </conditionalFormatting>
  <conditionalFormatting sqref="A10:XFD50">
    <cfRule type="expression" dxfId="7" priority="1">
      <formula>$F$7=$H$8</formula>
    </cfRule>
  </conditionalFormatting>
  <dataValidations count="2">
    <dataValidation type="list" allowBlank="1" showInputMessage="1" showErrorMessage="1" sqref="B16:B26">
      <formula1>$B$47:$B$50</formula1>
    </dataValidation>
    <dataValidation type="list" allowBlank="1" showInputMessage="1" showErrorMessage="1" sqref="F7 E16:E26 G16:G26 E38:E39">
      <formula1>$H$7:$H$8</formula1>
    </dataValidation>
  </dataValidations>
  <printOptions horizontalCentered="1"/>
  <pageMargins left="0.2" right="0.2" top="0.85" bottom="0.56000000000000005" header="0.24" footer="0.21"/>
  <pageSetup scale="84" orientation="landscape" r:id="rId1"/>
  <headerFooter alignWithMargins="0">
    <oddFooter>&amp;C&amp;P of &amp;N&amp;R&amp;A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zoomScale="90" zoomScaleNormal="90" workbookViewId="0"/>
  </sheetViews>
  <sheetFormatPr defaultColWidth="9.140625" defaultRowHeight="14.25" x14ac:dyDescent="0.2"/>
  <cols>
    <col min="1" max="1" width="5.5703125" style="1" customWidth="1"/>
    <col min="2" max="2" width="10.140625" style="1" customWidth="1"/>
    <col min="3" max="3" width="45.5703125" style="2" customWidth="1"/>
    <col min="4" max="4" width="23.28515625" style="3" customWidth="1"/>
    <col min="5" max="5" width="11.42578125" style="3" customWidth="1"/>
    <col min="6" max="6" width="20.28515625" style="1" customWidth="1"/>
    <col min="7" max="7" width="13.5703125" style="1" customWidth="1"/>
    <col min="8" max="8" width="24" style="59" hidden="1" customWidth="1"/>
    <col min="9" max="9" width="8.5703125" style="59" hidden="1" customWidth="1"/>
    <col min="10" max="10" width="20.5703125" style="59" hidden="1" customWidth="1"/>
    <col min="11" max="11" width="14" style="59" hidden="1" customWidth="1"/>
    <col min="12" max="12" width="17.140625" style="59" hidden="1" customWidth="1"/>
    <col min="13" max="13" width="9.140625" style="1" customWidth="1"/>
    <col min="14" max="14" width="5.5703125" style="1" customWidth="1"/>
    <col min="15" max="16384" width="9.140625" style="1"/>
  </cols>
  <sheetData>
    <row r="1" spans="1:15" ht="15.75" x14ac:dyDescent="0.25">
      <c r="A1" s="22" t="s">
        <v>4</v>
      </c>
      <c r="B1" s="22"/>
      <c r="C1" s="22"/>
      <c r="D1" s="22"/>
      <c r="E1" s="22"/>
      <c r="F1" s="22"/>
    </row>
    <row r="2" spans="1:15" ht="15.75" x14ac:dyDescent="0.25">
      <c r="A2" s="22" t="s">
        <v>5</v>
      </c>
      <c r="B2" s="22"/>
      <c r="C2" s="22"/>
      <c r="D2" s="22"/>
      <c r="E2" s="22"/>
      <c r="F2" s="22"/>
    </row>
    <row r="3" spans="1:15" ht="15.75" x14ac:dyDescent="0.25">
      <c r="A3" s="22" t="s">
        <v>6</v>
      </c>
      <c r="B3" s="22"/>
      <c r="C3" s="22"/>
      <c r="D3" s="22"/>
      <c r="E3" s="22"/>
      <c r="F3" s="22"/>
    </row>
    <row r="4" spans="1:15" s="32" customFormat="1" ht="15.75" x14ac:dyDescent="0.25">
      <c r="A4" s="22" t="s">
        <v>26</v>
      </c>
      <c r="B4" s="22"/>
      <c r="C4" s="22"/>
      <c r="D4" s="22"/>
      <c r="E4" s="22"/>
      <c r="F4" s="22"/>
      <c r="H4" s="59"/>
      <c r="I4" s="59"/>
      <c r="J4" s="59"/>
      <c r="K4" s="59"/>
      <c r="L4" s="59"/>
    </row>
    <row r="5" spans="1:15" s="8" customFormat="1" ht="12.75" x14ac:dyDescent="0.2">
      <c r="A5" s="34" t="s">
        <v>0</v>
      </c>
      <c r="C5" s="85" t="s">
        <v>34</v>
      </c>
      <c r="D5" s="6"/>
      <c r="E5" s="35" t="s">
        <v>30</v>
      </c>
      <c r="F5" s="86">
        <v>987</v>
      </c>
      <c r="G5" s="87">
        <v>98765</v>
      </c>
      <c r="H5" s="60"/>
      <c r="I5" s="60"/>
      <c r="J5" s="60"/>
      <c r="K5" s="60"/>
      <c r="L5" s="60"/>
    </row>
    <row r="6" spans="1:15" s="8" customFormat="1" ht="12.75" x14ac:dyDescent="0.2">
      <c r="H6" s="60"/>
      <c r="I6" s="60"/>
      <c r="J6" s="60"/>
      <c r="K6" s="60"/>
      <c r="L6" s="60"/>
    </row>
    <row r="7" spans="1:15" s="160" customFormat="1" ht="12.75" x14ac:dyDescent="0.2">
      <c r="A7" s="103" t="s">
        <v>60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5"/>
    </row>
    <row r="8" spans="1:15" s="160" customFormat="1" ht="12.75" x14ac:dyDescent="0.2">
      <c r="A8" s="104"/>
      <c r="B8" s="102" t="s">
        <v>61</v>
      </c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7"/>
    </row>
    <row r="9" spans="1:15" s="160" customFormat="1" ht="12.75" x14ac:dyDescent="0.2">
      <c r="A9" s="104"/>
      <c r="B9" s="102" t="s">
        <v>59</v>
      </c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7"/>
    </row>
    <row r="10" spans="1:15" s="160" customFormat="1" ht="12.75" x14ac:dyDescent="0.2">
      <c r="A10" s="105"/>
      <c r="B10" s="106" t="s">
        <v>55</v>
      </c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9"/>
    </row>
    <row r="11" spans="1:15" s="8" customFormat="1" ht="12.75" x14ac:dyDescent="0.2">
      <c r="H11" s="60"/>
      <c r="I11" s="60"/>
      <c r="J11" s="60"/>
      <c r="K11" s="60"/>
      <c r="L11" s="60"/>
    </row>
    <row r="12" spans="1:15" s="8" customFormat="1" ht="12.75" x14ac:dyDescent="0.2">
      <c r="A12" s="5" t="s">
        <v>39</v>
      </c>
      <c r="B12" s="5"/>
      <c r="C12" s="25"/>
      <c r="D12" s="26"/>
      <c r="E12" s="26"/>
      <c r="F12" s="54" t="s">
        <v>10</v>
      </c>
      <c r="H12" s="65" t="s">
        <v>10</v>
      </c>
      <c r="I12" s="61"/>
      <c r="J12" s="60"/>
      <c r="K12" s="60"/>
      <c r="L12" s="60"/>
    </row>
    <row r="13" spans="1:15" s="8" customFormat="1" ht="12.75" x14ac:dyDescent="0.2">
      <c r="A13" s="4"/>
      <c r="B13" s="70" t="s">
        <v>106</v>
      </c>
      <c r="C13" s="25"/>
      <c r="D13" s="26"/>
      <c r="E13" s="26"/>
      <c r="F13" s="27"/>
      <c r="H13" s="66" t="s">
        <v>11</v>
      </c>
      <c r="I13" s="61"/>
      <c r="J13" s="60"/>
      <c r="K13" s="60"/>
      <c r="L13" s="60"/>
    </row>
    <row r="14" spans="1:15" s="8" customFormat="1" ht="12.75" x14ac:dyDescent="0.2">
      <c r="A14" s="5"/>
      <c r="B14" s="5"/>
      <c r="C14" s="25"/>
      <c r="D14" s="26"/>
      <c r="E14" s="26"/>
      <c r="F14" s="26"/>
      <c r="G14" s="26"/>
      <c r="H14" s="61"/>
      <c r="I14" s="61"/>
      <c r="J14" s="60"/>
      <c r="K14" s="60"/>
      <c r="L14" s="60"/>
    </row>
    <row r="15" spans="1:15" s="8" customFormat="1" ht="12.75" x14ac:dyDescent="0.2">
      <c r="A15" s="6" t="s">
        <v>52</v>
      </c>
      <c r="B15" s="6"/>
      <c r="C15" s="25"/>
      <c r="D15" s="26"/>
      <c r="E15" s="26"/>
      <c r="F15" s="27"/>
      <c r="G15" s="26"/>
      <c r="H15" s="61"/>
      <c r="I15" s="61"/>
      <c r="J15" s="60"/>
      <c r="K15" s="60"/>
      <c r="L15" s="60" t="s">
        <v>31</v>
      </c>
    </row>
    <row r="16" spans="1:15" s="8" customFormat="1" ht="12.75" x14ac:dyDescent="0.2">
      <c r="A16" s="6"/>
      <c r="B16" s="6" t="s">
        <v>44</v>
      </c>
      <c r="C16" s="25"/>
      <c r="D16" s="26"/>
      <c r="E16" s="26"/>
      <c r="F16" s="27"/>
      <c r="G16" s="26"/>
      <c r="H16" s="61"/>
      <c r="I16" s="61"/>
      <c r="J16" s="60"/>
      <c r="K16" s="60"/>
      <c r="L16" s="60"/>
    </row>
    <row r="17" spans="1:12" s="8" customFormat="1" ht="12.75" x14ac:dyDescent="0.2">
      <c r="A17" s="6"/>
      <c r="B17" s="110" t="s">
        <v>65</v>
      </c>
      <c r="C17" s="25"/>
      <c r="D17" s="26"/>
      <c r="E17" s="26"/>
      <c r="F17" s="27"/>
      <c r="G17" s="26"/>
      <c r="H17" s="61"/>
      <c r="I17" s="61"/>
      <c r="J17" s="60"/>
      <c r="K17" s="60"/>
      <c r="L17" s="60"/>
    </row>
    <row r="18" spans="1:12" s="8" customFormat="1" ht="12.75" x14ac:dyDescent="0.2">
      <c r="A18" s="6"/>
      <c r="B18" s="121" t="s">
        <v>104</v>
      </c>
      <c r="C18" s="25"/>
      <c r="D18" s="26"/>
      <c r="E18" s="26"/>
      <c r="F18" s="27"/>
      <c r="G18" s="26"/>
      <c r="H18" s="61"/>
      <c r="I18" s="61"/>
      <c r="J18" s="60"/>
      <c r="K18" s="60"/>
      <c r="L18" s="60"/>
    </row>
    <row r="19" spans="1:12" s="8" customFormat="1" ht="7.5" customHeight="1" thickBot="1" x14ac:dyDescent="0.25">
      <c r="A19" s="6"/>
      <c r="B19" s="6"/>
      <c r="C19" s="25"/>
      <c r="D19" s="26"/>
      <c r="E19" s="26"/>
      <c r="F19" s="27"/>
      <c r="G19" s="26"/>
      <c r="H19" s="61"/>
      <c r="I19" s="61"/>
      <c r="J19" s="60"/>
      <c r="K19" s="60"/>
      <c r="L19" s="60"/>
    </row>
    <row r="20" spans="1:12" s="30" customFormat="1" ht="26.25" thickBot="1" x14ac:dyDescent="0.25">
      <c r="B20" s="38" t="s">
        <v>15</v>
      </c>
      <c r="C20" s="39" t="s">
        <v>12</v>
      </c>
      <c r="D20" s="40" t="s">
        <v>13</v>
      </c>
      <c r="E20" s="40" t="s">
        <v>18</v>
      </c>
      <c r="F20" s="40" t="s">
        <v>14</v>
      </c>
      <c r="G20" s="41" t="s">
        <v>22</v>
      </c>
      <c r="H20" s="130" t="str">
        <f>D33</f>
        <v>Proprietary coverage forms requiring revision:</v>
      </c>
      <c r="I20" s="130" t="s">
        <v>75</v>
      </c>
      <c r="J20" s="130" t="s">
        <v>103</v>
      </c>
      <c r="K20" s="67" t="s">
        <v>74</v>
      </c>
      <c r="L20" s="67" t="s">
        <v>82</v>
      </c>
    </row>
    <row r="21" spans="1:12" s="29" customFormat="1" ht="25.5" x14ac:dyDescent="0.2">
      <c r="B21" s="107" t="s">
        <v>19</v>
      </c>
      <c r="C21" s="116" t="s">
        <v>36</v>
      </c>
      <c r="D21" s="117" t="s">
        <v>35</v>
      </c>
      <c r="E21" s="111" t="s">
        <v>11</v>
      </c>
      <c r="F21" s="42"/>
      <c r="G21" s="43"/>
      <c r="H21" s="62">
        <f>IF(AND(AND($E21=$H$12,$G21=$H$13),NOT($B21=$B$55),NOT(AND($B21=$B$52,NOT(ISERROR(VLOOKUP($B$53,$B$21:$B$31,1,0)))))),1,0)</f>
        <v>0</v>
      </c>
      <c r="I21" s="68">
        <f t="shared" ref="I21:I31" si="0">IF(NOT(AND(C21="",D21="")),1,0)</f>
        <v>1</v>
      </c>
      <c r="J21" s="68">
        <f>IF(AND($E21=$H$12,OR($G21&lt;&gt;"",$B21=$B$55)),1,0)</f>
        <v>0</v>
      </c>
      <c r="K21" s="68">
        <f>IF($E21=$H$13,1,0)</f>
        <v>1</v>
      </c>
      <c r="L21" s="68">
        <f>IF(AND(K21=1,B21&lt;&gt;$B$55),1,0)</f>
        <v>1</v>
      </c>
    </row>
    <row r="22" spans="1:12" s="29" customFormat="1" ht="25.5" x14ac:dyDescent="0.2">
      <c r="B22" s="120" t="s">
        <v>20</v>
      </c>
      <c r="C22" s="118" t="s">
        <v>37</v>
      </c>
      <c r="D22" s="119" t="s">
        <v>56</v>
      </c>
      <c r="E22" s="109" t="s">
        <v>10</v>
      </c>
      <c r="F22" s="109" t="s">
        <v>57</v>
      </c>
      <c r="G22" s="48"/>
      <c r="H22" s="62">
        <f t="shared" ref="H22:H31" si="1">IF(AND(AND($E22=$H$12,$G22=$H$13),NOT($B22=$B$55),NOT(AND($B22=$B$52,NOT(ISERROR(VLOOKUP($B$53,$B$21:$B$31,1,0)))))),1,0)</f>
        <v>0</v>
      </c>
      <c r="I22" s="68">
        <f t="shared" si="0"/>
        <v>1</v>
      </c>
      <c r="J22" s="68">
        <f t="shared" ref="J22:J31" si="2">IF(AND($E22=$H$12,OR($G22&lt;&gt;"",$B22=$B$55)),1,0)</f>
        <v>1</v>
      </c>
      <c r="K22" s="68">
        <f t="shared" ref="K22:K31" si="3">IF($E22=$H$13,1,0)</f>
        <v>0</v>
      </c>
      <c r="L22" s="68">
        <f t="shared" ref="L22:L31" si="4">IF(AND(K22=1,B22&lt;&gt;$B$55),1,0)</f>
        <v>0</v>
      </c>
    </row>
    <row r="23" spans="1:12" s="29" customFormat="1" ht="12.75" x14ac:dyDescent="0.2">
      <c r="B23" s="120"/>
      <c r="C23" s="118"/>
      <c r="D23" s="117"/>
      <c r="E23" s="47"/>
      <c r="F23" s="47"/>
      <c r="G23" s="48"/>
      <c r="H23" s="62">
        <f t="shared" si="1"/>
        <v>0</v>
      </c>
      <c r="I23" s="68">
        <f t="shared" si="0"/>
        <v>0</v>
      </c>
      <c r="J23" s="68">
        <f t="shared" si="2"/>
        <v>0</v>
      </c>
      <c r="K23" s="68">
        <f t="shared" si="3"/>
        <v>0</v>
      </c>
      <c r="L23" s="68">
        <f t="shared" si="4"/>
        <v>0</v>
      </c>
    </row>
    <row r="24" spans="1:12" s="29" customFormat="1" ht="12.75" x14ac:dyDescent="0.2">
      <c r="B24" s="44"/>
      <c r="C24" s="118"/>
      <c r="D24" s="119"/>
      <c r="E24" s="47"/>
      <c r="F24" s="47"/>
      <c r="G24" s="48"/>
      <c r="H24" s="62">
        <f t="shared" si="1"/>
        <v>0</v>
      </c>
      <c r="I24" s="68">
        <f t="shared" si="0"/>
        <v>0</v>
      </c>
      <c r="J24" s="68">
        <f t="shared" si="2"/>
        <v>0</v>
      </c>
      <c r="K24" s="68">
        <f t="shared" si="3"/>
        <v>0</v>
      </c>
      <c r="L24" s="68">
        <f t="shared" si="4"/>
        <v>0</v>
      </c>
    </row>
    <row r="25" spans="1:12" s="29" customFormat="1" ht="12.75" x14ac:dyDescent="0.2">
      <c r="B25" s="44"/>
      <c r="C25" s="45"/>
      <c r="D25" s="46"/>
      <c r="E25" s="47"/>
      <c r="F25" s="47"/>
      <c r="G25" s="48"/>
      <c r="H25" s="62">
        <f t="shared" si="1"/>
        <v>0</v>
      </c>
      <c r="I25" s="68">
        <f t="shared" si="0"/>
        <v>0</v>
      </c>
      <c r="J25" s="68">
        <f t="shared" si="2"/>
        <v>0</v>
      </c>
      <c r="K25" s="68">
        <f t="shared" si="3"/>
        <v>0</v>
      </c>
      <c r="L25" s="68">
        <f t="shared" si="4"/>
        <v>0</v>
      </c>
    </row>
    <row r="26" spans="1:12" s="29" customFormat="1" ht="12.75" x14ac:dyDescent="0.2">
      <c r="B26" s="44"/>
      <c r="C26" s="45"/>
      <c r="D26" s="46"/>
      <c r="E26" s="47"/>
      <c r="F26" s="47"/>
      <c r="G26" s="48"/>
      <c r="H26" s="62">
        <f t="shared" si="1"/>
        <v>0</v>
      </c>
      <c r="I26" s="68">
        <f t="shared" si="0"/>
        <v>0</v>
      </c>
      <c r="J26" s="68">
        <f t="shared" si="2"/>
        <v>0</v>
      </c>
      <c r="K26" s="68">
        <f t="shared" si="3"/>
        <v>0</v>
      </c>
      <c r="L26" s="68">
        <f t="shared" si="4"/>
        <v>0</v>
      </c>
    </row>
    <row r="27" spans="1:12" s="29" customFormat="1" ht="12.75" x14ac:dyDescent="0.2">
      <c r="B27" s="44"/>
      <c r="C27" s="45"/>
      <c r="D27" s="46"/>
      <c r="E27" s="47"/>
      <c r="F27" s="47"/>
      <c r="G27" s="48"/>
      <c r="H27" s="62">
        <f t="shared" si="1"/>
        <v>0</v>
      </c>
      <c r="I27" s="68">
        <f t="shared" si="0"/>
        <v>0</v>
      </c>
      <c r="J27" s="68">
        <f t="shared" si="2"/>
        <v>0</v>
      </c>
      <c r="K27" s="68">
        <f t="shared" si="3"/>
        <v>0</v>
      </c>
      <c r="L27" s="68">
        <f t="shared" si="4"/>
        <v>0</v>
      </c>
    </row>
    <row r="28" spans="1:12" s="29" customFormat="1" ht="12.75" x14ac:dyDescent="0.2">
      <c r="B28" s="44"/>
      <c r="C28" s="45"/>
      <c r="D28" s="46"/>
      <c r="E28" s="47"/>
      <c r="F28" s="47"/>
      <c r="G28" s="48"/>
      <c r="H28" s="62">
        <f t="shared" si="1"/>
        <v>0</v>
      </c>
      <c r="I28" s="68">
        <f t="shared" si="0"/>
        <v>0</v>
      </c>
      <c r="J28" s="68">
        <f t="shared" si="2"/>
        <v>0</v>
      </c>
      <c r="K28" s="68">
        <f t="shared" si="3"/>
        <v>0</v>
      </c>
      <c r="L28" s="68">
        <f t="shared" si="4"/>
        <v>0</v>
      </c>
    </row>
    <row r="29" spans="1:12" s="29" customFormat="1" ht="12.75" x14ac:dyDescent="0.2">
      <c r="B29" s="44"/>
      <c r="C29" s="45"/>
      <c r="D29" s="46"/>
      <c r="E29" s="47"/>
      <c r="F29" s="47"/>
      <c r="G29" s="48"/>
      <c r="H29" s="62">
        <f t="shared" si="1"/>
        <v>0</v>
      </c>
      <c r="I29" s="68">
        <f t="shared" si="0"/>
        <v>0</v>
      </c>
      <c r="J29" s="68">
        <f t="shared" si="2"/>
        <v>0</v>
      </c>
      <c r="K29" s="68">
        <f t="shared" si="3"/>
        <v>0</v>
      </c>
      <c r="L29" s="68">
        <f t="shared" si="4"/>
        <v>0</v>
      </c>
    </row>
    <row r="30" spans="1:12" s="29" customFormat="1" ht="12.75" x14ac:dyDescent="0.2">
      <c r="B30" s="44"/>
      <c r="C30" s="45"/>
      <c r="D30" s="46"/>
      <c r="E30" s="47"/>
      <c r="F30" s="47"/>
      <c r="G30" s="48"/>
      <c r="H30" s="62">
        <f t="shared" si="1"/>
        <v>0</v>
      </c>
      <c r="I30" s="68">
        <f t="shared" si="0"/>
        <v>0</v>
      </c>
      <c r="J30" s="68">
        <f t="shared" si="2"/>
        <v>0</v>
      </c>
      <c r="K30" s="68">
        <f t="shared" si="3"/>
        <v>0</v>
      </c>
      <c r="L30" s="68">
        <f t="shared" si="4"/>
        <v>0</v>
      </c>
    </row>
    <row r="31" spans="1:12" s="29" customFormat="1" ht="13.5" thickBot="1" x14ac:dyDescent="0.25">
      <c r="B31" s="49"/>
      <c r="C31" s="50"/>
      <c r="D31" s="51"/>
      <c r="E31" s="52"/>
      <c r="F31" s="52"/>
      <c r="G31" s="53"/>
      <c r="H31" s="62">
        <f t="shared" si="1"/>
        <v>0</v>
      </c>
      <c r="I31" s="68">
        <f t="shared" si="0"/>
        <v>0</v>
      </c>
      <c r="J31" s="68">
        <f t="shared" si="2"/>
        <v>0</v>
      </c>
      <c r="K31" s="68">
        <f t="shared" si="3"/>
        <v>0</v>
      </c>
      <c r="L31" s="68">
        <f t="shared" si="4"/>
        <v>0</v>
      </c>
    </row>
    <row r="32" spans="1:12" s="8" customFormat="1" ht="3.75" customHeight="1" thickBot="1" x14ac:dyDescent="0.25">
      <c r="A32" s="6"/>
      <c r="B32" s="6"/>
      <c r="C32" s="25"/>
      <c r="D32" s="26"/>
      <c r="E32" s="26"/>
      <c r="F32" s="27"/>
      <c r="G32" s="26"/>
      <c r="H32" s="61"/>
      <c r="I32" s="60"/>
      <c r="J32" s="60"/>
      <c r="K32" s="60"/>
      <c r="L32" s="60"/>
    </row>
    <row r="33" spans="1:12" s="8" customFormat="1" ht="12.75" x14ac:dyDescent="0.2">
      <c r="A33" s="6"/>
      <c r="B33" s="6"/>
      <c r="C33" s="36"/>
      <c r="D33" s="131" t="s">
        <v>81</v>
      </c>
      <c r="E33" s="88" t="str">
        <f>IF(H33&gt;0,$H$12,IF(J33=0,"",$H$13))</f>
        <v>No</v>
      </c>
      <c r="F33" s="71" t="s">
        <v>72</v>
      </c>
      <c r="G33" s="26"/>
      <c r="H33" s="69">
        <f>SUM(H21:H31)</f>
        <v>0</v>
      </c>
      <c r="I33" s="69">
        <f>SUM(I21:I31)</f>
        <v>2</v>
      </c>
      <c r="J33" s="69">
        <f>SUM(J21:J31)</f>
        <v>1</v>
      </c>
      <c r="K33" s="69">
        <f>SUM(K21:K31)</f>
        <v>1</v>
      </c>
      <c r="L33" s="69">
        <f>SUM(L21:L31)</f>
        <v>1</v>
      </c>
    </row>
    <row r="34" spans="1:12" s="8" customFormat="1" ht="13.5" thickBot="1" x14ac:dyDescent="0.25">
      <c r="A34" s="6"/>
      <c r="B34" s="6"/>
      <c r="C34" s="37"/>
      <c r="D34" s="115" t="s">
        <v>80</v>
      </c>
      <c r="E34" s="89" t="str">
        <f>IF(L33&gt;0,$H$12,IF(COUNTIF($E$21:$E$31,"")=ROWS($E$21:$E$31),"",$H$13))</f>
        <v>Yes</v>
      </c>
      <c r="F34" s="71" t="s">
        <v>73</v>
      </c>
      <c r="G34" s="26"/>
      <c r="H34" s="61"/>
      <c r="I34" s="61"/>
      <c r="J34" s="60"/>
      <c r="K34" s="60"/>
      <c r="L34" s="60"/>
    </row>
    <row r="35" spans="1:12" s="8" customFormat="1" ht="12.75" x14ac:dyDescent="0.2">
      <c r="A35" s="6"/>
      <c r="B35" s="6"/>
      <c r="C35" s="25"/>
      <c r="D35" s="26"/>
      <c r="E35" s="26"/>
      <c r="F35" s="27"/>
      <c r="G35" s="26"/>
      <c r="H35" s="61"/>
      <c r="I35" s="61"/>
      <c r="J35" s="60"/>
      <c r="K35" s="60"/>
      <c r="L35" s="60"/>
    </row>
    <row r="36" spans="1:12" s="8" customFormat="1" ht="12.75" x14ac:dyDescent="0.2">
      <c r="A36" s="6" t="s">
        <v>25</v>
      </c>
      <c r="B36" s="6"/>
      <c r="C36" s="25"/>
      <c r="D36" s="26"/>
      <c r="E36" s="26"/>
      <c r="F36" s="27"/>
      <c r="G36" s="26"/>
      <c r="H36" s="61"/>
      <c r="I36" s="61"/>
      <c r="J36" s="60"/>
      <c r="K36" s="60"/>
      <c r="L36" s="60" t="s">
        <v>32</v>
      </c>
    </row>
    <row r="37" spans="1:12" s="8" customFormat="1" ht="12.75" x14ac:dyDescent="0.2">
      <c r="A37" s="6" t="s">
        <v>51</v>
      </c>
      <c r="B37" s="6"/>
      <c r="C37" s="25"/>
      <c r="D37" s="26"/>
      <c r="E37" s="26"/>
      <c r="F37" s="27"/>
      <c r="G37" s="56"/>
      <c r="H37" s="61"/>
      <c r="I37" s="61"/>
      <c r="J37" s="60"/>
      <c r="K37" s="60"/>
      <c r="L37" s="60"/>
    </row>
    <row r="38" spans="1:12" s="79" customFormat="1" ht="12.75" x14ac:dyDescent="0.2">
      <c r="A38" s="72"/>
      <c r="B38" s="73" t="s">
        <v>53</v>
      </c>
      <c r="C38" s="74"/>
      <c r="D38" s="75"/>
      <c r="E38" s="75"/>
      <c r="F38" s="76"/>
      <c r="G38" s="75"/>
      <c r="H38" s="77"/>
      <c r="I38" s="77"/>
      <c r="J38" s="78"/>
      <c r="K38" s="78"/>
      <c r="L38" s="78"/>
    </row>
    <row r="39" spans="1:12" s="79" customFormat="1" ht="12.75" x14ac:dyDescent="0.2">
      <c r="A39" s="72"/>
      <c r="B39" s="73" t="s">
        <v>62</v>
      </c>
      <c r="C39" s="74"/>
      <c r="D39" s="75"/>
      <c r="E39" s="75"/>
      <c r="F39" s="76"/>
      <c r="G39" s="75"/>
      <c r="H39" s="77"/>
      <c r="I39" s="77"/>
      <c r="J39" s="78"/>
      <c r="K39" s="78"/>
      <c r="L39" s="78"/>
    </row>
    <row r="40" spans="1:12" s="8" customFormat="1" ht="12.75" x14ac:dyDescent="0.2">
      <c r="A40" s="6"/>
      <c r="B40" s="6"/>
      <c r="C40" s="31"/>
      <c r="D40" s="26"/>
      <c r="E40" s="26"/>
      <c r="F40" s="27"/>
      <c r="G40" s="26"/>
      <c r="H40" s="61"/>
      <c r="I40" s="61"/>
      <c r="J40" s="60"/>
      <c r="K40" s="60"/>
      <c r="L40" s="60"/>
    </row>
    <row r="41" spans="1:12" s="8" customFormat="1" ht="12.75" x14ac:dyDescent="0.2">
      <c r="A41" s="110" t="s">
        <v>71</v>
      </c>
      <c r="B41" s="6"/>
      <c r="C41" s="31"/>
      <c r="D41" s="26"/>
      <c r="E41" s="26"/>
      <c r="F41" s="27"/>
      <c r="G41" s="26"/>
      <c r="H41" s="61"/>
      <c r="I41" s="61"/>
      <c r="J41" s="60"/>
      <c r="K41" s="60"/>
      <c r="L41" s="60" t="s">
        <v>33</v>
      </c>
    </row>
    <row r="42" spans="1:12" s="8" customFormat="1" ht="12.75" x14ac:dyDescent="0.2">
      <c r="A42" s="6"/>
      <c r="B42" s="6" t="s">
        <v>47</v>
      </c>
      <c r="C42" s="31"/>
      <c r="D42" s="26"/>
      <c r="E42" s="132" t="s">
        <v>38</v>
      </c>
      <c r="F42" s="27"/>
      <c r="G42" s="26"/>
      <c r="H42" s="61"/>
      <c r="I42" s="61"/>
      <c r="J42" s="60"/>
      <c r="K42" s="60"/>
      <c r="L42" s="60"/>
    </row>
    <row r="43" spans="1:12" s="8" customFormat="1" ht="12.75" x14ac:dyDescent="0.2">
      <c r="A43" s="6"/>
      <c r="B43" s="28" t="s">
        <v>48</v>
      </c>
      <c r="C43" s="31"/>
      <c r="D43" s="26"/>
      <c r="E43" s="54" t="s">
        <v>10</v>
      </c>
      <c r="F43" s="27"/>
      <c r="G43" s="26"/>
      <c r="H43" s="61"/>
      <c r="I43" s="61"/>
      <c r="J43" s="60"/>
      <c r="K43" s="60"/>
      <c r="L43" s="60"/>
    </row>
    <row r="44" spans="1:12" s="8" customFormat="1" ht="12.75" x14ac:dyDescent="0.2">
      <c r="A44" s="6"/>
      <c r="B44" s="28" t="s">
        <v>49</v>
      </c>
      <c r="C44" s="31"/>
      <c r="D44" s="26"/>
      <c r="E44" s="57" t="s">
        <v>11</v>
      </c>
      <c r="F44" s="27"/>
      <c r="G44" s="26"/>
      <c r="H44" s="60"/>
      <c r="I44" s="61"/>
      <c r="J44" s="60"/>
      <c r="K44" s="60"/>
      <c r="L44" s="61" t="s">
        <v>23</v>
      </c>
    </row>
    <row r="45" spans="1:12" s="8" customFormat="1" ht="12.75" x14ac:dyDescent="0.2">
      <c r="A45" s="6"/>
      <c r="B45" s="28" t="s">
        <v>50</v>
      </c>
      <c r="C45" s="31"/>
      <c r="D45" s="26"/>
      <c r="E45" s="26"/>
      <c r="F45" s="27"/>
      <c r="G45" s="26"/>
      <c r="H45" s="60"/>
      <c r="I45" s="61"/>
      <c r="J45" s="60"/>
      <c r="K45" s="60"/>
      <c r="L45" s="61" t="s">
        <v>24</v>
      </c>
    </row>
    <row r="46" spans="1:12" s="8" customFormat="1" ht="12.75" x14ac:dyDescent="0.2">
      <c r="A46" s="6"/>
      <c r="B46" s="6"/>
      <c r="C46" s="132" t="s">
        <v>58</v>
      </c>
      <c r="D46" s="55"/>
      <c r="E46" s="55"/>
      <c r="F46" s="149"/>
      <c r="G46" s="55"/>
      <c r="H46" s="61"/>
      <c r="I46" s="61"/>
      <c r="J46" s="60"/>
      <c r="K46" s="60"/>
      <c r="L46" s="60"/>
    </row>
    <row r="47" spans="1:12" s="8" customFormat="1" ht="12.75" x14ac:dyDescent="0.2">
      <c r="A47" s="6"/>
      <c r="B47" s="6"/>
      <c r="C47" s="150"/>
      <c r="D47" s="151"/>
      <c r="E47" s="151"/>
      <c r="F47" s="152"/>
      <c r="G47" s="151"/>
      <c r="H47" s="61"/>
      <c r="I47" s="61"/>
      <c r="J47" s="60"/>
      <c r="K47" s="60"/>
      <c r="L47" s="60"/>
    </row>
    <row r="48" spans="1:12" s="8" customFormat="1" ht="12.75" x14ac:dyDescent="0.2">
      <c r="A48" s="6"/>
      <c r="B48" s="84" t="s">
        <v>63</v>
      </c>
      <c r="C48" s="25"/>
      <c r="D48" s="26"/>
      <c r="E48" s="26"/>
      <c r="F48" s="27"/>
      <c r="G48" s="26"/>
      <c r="H48" s="61"/>
      <c r="I48" s="61"/>
      <c r="J48" s="60"/>
      <c r="K48" s="60"/>
      <c r="L48" s="60"/>
    </row>
    <row r="49" spans="1:12" s="8" customFormat="1" ht="12.75" x14ac:dyDescent="0.2">
      <c r="A49" s="6"/>
      <c r="B49" s="84" t="s">
        <v>54</v>
      </c>
      <c r="C49" s="25"/>
      <c r="D49" s="26"/>
      <c r="E49" s="26"/>
      <c r="F49" s="27"/>
      <c r="G49" s="26"/>
      <c r="H49" s="61"/>
      <c r="I49" s="61"/>
      <c r="J49" s="60"/>
      <c r="K49" s="60"/>
      <c r="L49" s="60"/>
    </row>
    <row r="50" spans="1:12" s="8" customFormat="1" ht="12.75" x14ac:dyDescent="0.2">
      <c r="A50" s="6"/>
      <c r="B50" s="6"/>
      <c r="C50" s="25"/>
      <c r="D50" s="26"/>
      <c r="E50" s="26"/>
      <c r="F50" s="27"/>
      <c r="G50" s="26"/>
      <c r="H50" s="61"/>
      <c r="I50" s="61"/>
      <c r="J50" s="60"/>
      <c r="K50" s="60"/>
      <c r="L50" s="60"/>
    </row>
    <row r="51" spans="1:12" s="8" customFormat="1" ht="12.75" x14ac:dyDescent="0.2">
      <c r="B51" s="98" t="s">
        <v>16</v>
      </c>
      <c r="C51" s="99"/>
      <c r="D51" s="100"/>
      <c r="E51" s="100"/>
      <c r="F51" s="122"/>
      <c r="G51" s="101"/>
      <c r="H51" s="61"/>
      <c r="I51" s="61"/>
      <c r="J51" s="60"/>
      <c r="K51" s="60"/>
      <c r="L51" s="60"/>
    </row>
    <row r="52" spans="1:12" s="8" customFormat="1" ht="12.75" x14ac:dyDescent="0.2">
      <c r="B52" s="123" t="s">
        <v>19</v>
      </c>
      <c r="C52" s="124" t="s">
        <v>78</v>
      </c>
      <c r="D52" s="125"/>
      <c r="E52" s="125"/>
      <c r="F52" s="126"/>
      <c r="G52" s="127"/>
      <c r="H52" s="61"/>
      <c r="I52" s="61"/>
      <c r="J52" s="60"/>
      <c r="K52" s="60"/>
      <c r="L52" s="60"/>
    </row>
    <row r="53" spans="1:12" s="8" customFormat="1" ht="12.75" x14ac:dyDescent="0.2">
      <c r="B53" s="92" t="s">
        <v>21</v>
      </c>
      <c r="C53" s="121" t="s">
        <v>76</v>
      </c>
      <c r="D53" s="26"/>
      <c r="E53" s="26"/>
      <c r="F53" s="27"/>
      <c r="G53" s="93"/>
      <c r="H53" s="61"/>
      <c r="I53" s="61"/>
      <c r="J53" s="60"/>
      <c r="K53" s="60"/>
      <c r="L53" s="60"/>
    </row>
    <row r="54" spans="1:12" s="8" customFormat="1" ht="12.75" x14ac:dyDescent="0.2">
      <c r="B54" s="129" t="s">
        <v>79</v>
      </c>
      <c r="C54" s="121" t="s">
        <v>77</v>
      </c>
      <c r="D54" s="26"/>
      <c r="E54" s="26"/>
      <c r="F54" s="27"/>
      <c r="G54" s="93"/>
      <c r="H54" s="61"/>
      <c r="I54" s="61"/>
      <c r="J54" s="60"/>
      <c r="K54" s="60"/>
      <c r="L54" s="60"/>
    </row>
    <row r="55" spans="1:12" s="8" customFormat="1" ht="12.75" x14ac:dyDescent="0.2">
      <c r="B55" s="94" t="s">
        <v>20</v>
      </c>
      <c r="C55" s="95" t="s">
        <v>17</v>
      </c>
      <c r="D55" s="96"/>
      <c r="E55" s="96"/>
      <c r="F55" s="128"/>
      <c r="G55" s="97"/>
      <c r="H55" s="61"/>
      <c r="I55" s="61"/>
      <c r="J55" s="60"/>
      <c r="K55" s="60"/>
      <c r="L55" s="60"/>
    </row>
    <row r="56" spans="1:12" s="8" customFormat="1" ht="12.75" x14ac:dyDescent="0.2">
      <c r="A56" s="6"/>
      <c r="B56" s="6"/>
      <c r="C56" s="25"/>
      <c r="D56" s="26"/>
      <c r="E56" s="26"/>
      <c r="F56" s="27"/>
      <c r="G56" s="26"/>
      <c r="H56" s="61"/>
      <c r="I56" s="61"/>
      <c r="J56" s="60"/>
      <c r="K56" s="60"/>
      <c r="L56" s="60"/>
    </row>
    <row r="57" spans="1:12" s="8" customFormat="1" ht="12.75" x14ac:dyDescent="0.2">
      <c r="A57" s="6"/>
      <c r="B57" s="6"/>
      <c r="C57" s="7"/>
      <c r="D57" s="6"/>
      <c r="E57" s="6"/>
      <c r="F57" s="6"/>
      <c r="G57" s="6"/>
      <c r="H57" s="63"/>
      <c r="I57" s="63"/>
      <c r="J57" s="60"/>
      <c r="K57" s="60"/>
      <c r="L57" s="60"/>
    </row>
    <row r="58" spans="1:12" x14ac:dyDescent="0.2">
      <c r="A58" s="3"/>
      <c r="B58" s="3"/>
      <c r="F58" s="3"/>
      <c r="G58" s="3"/>
      <c r="H58" s="64"/>
      <c r="I58" s="64"/>
    </row>
    <row r="59" spans="1:12" x14ac:dyDescent="0.2">
      <c r="A59" s="3"/>
      <c r="B59" s="3"/>
      <c r="F59" s="3"/>
      <c r="G59" s="3"/>
      <c r="H59" s="64"/>
      <c r="I59" s="64"/>
    </row>
    <row r="60" spans="1:12" x14ac:dyDescent="0.2">
      <c r="A60" s="3"/>
      <c r="B60" s="3"/>
      <c r="F60" s="3"/>
      <c r="G60" s="3"/>
      <c r="H60" s="64"/>
      <c r="I60" s="64"/>
    </row>
    <row r="61" spans="1:12" x14ac:dyDescent="0.2">
      <c r="A61" s="3"/>
      <c r="B61" s="3"/>
      <c r="F61" s="3"/>
      <c r="G61" s="3"/>
      <c r="H61" s="64"/>
      <c r="I61" s="64"/>
    </row>
    <row r="62" spans="1:12" x14ac:dyDescent="0.2">
      <c r="A62" s="3"/>
      <c r="B62" s="3"/>
      <c r="F62" s="3"/>
      <c r="G62" s="3"/>
      <c r="H62" s="64"/>
      <c r="I62" s="64"/>
    </row>
    <row r="63" spans="1:12" x14ac:dyDescent="0.2">
      <c r="A63" s="3"/>
      <c r="B63" s="3"/>
      <c r="F63" s="3"/>
      <c r="G63" s="3"/>
      <c r="H63" s="64"/>
      <c r="I63" s="64"/>
    </row>
    <row r="64" spans="1:12" x14ac:dyDescent="0.2">
      <c r="A64" s="3"/>
      <c r="B64" s="3"/>
      <c r="F64" s="3"/>
      <c r="G64" s="3"/>
      <c r="H64" s="64"/>
      <c r="I64" s="64"/>
    </row>
    <row r="65" spans="1:9" x14ac:dyDescent="0.2">
      <c r="A65" s="3"/>
      <c r="B65" s="3"/>
      <c r="F65" s="3"/>
      <c r="G65" s="3"/>
      <c r="H65" s="64"/>
      <c r="I65" s="64"/>
    </row>
    <row r="66" spans="1:9" x14ac:dyDescent="0.2">
      <c r="A66" s="3"/>
      <c r="B66" s="3"/>
      <c r="F66" s="3"/>
      <c r="G66" s="3"/>
      <c r="H66" s="64"/>
      <c r="I66" s="64"/>
    </row>
    <row r="67" spans="1:9" x14ac:dyDescent="0.2">
      <c r="A67" s="3"/>
      <c r="B67" s="3"/>
      <c r="F67" s="3"/>
      <c r="G67" s="3"/>
      <c r="H67" s="64"/>
      <c r="I67" s="64"/>
    </row>
    <row r="68" spans="1:9" x14ac:dyDescent="0.2">
      <c r="A68" s="3"/>
      <c r="B68" s="3"/>
      <c r="F68" s="3"/>
      <c r="G68" s="3"/>
      <c r="H68" s="64"/>
      <c r="I68" s="64"/>
    </row>
    <row r="69" spans="1:9" x14ac:dyDescent="0.2">
      <c r="A69" s="3"/>
      <c r="B69" s="3"/>
      <c r="F69" s="3"/>
      <c r="G69" s="3"/>
      <c r="H69" s="64"/>
      <c r="I69" s="64"/>
    </row>
    <row r="70" spans="1:9" x14ac:dyDescent="0.2">
      <c r="A70" s="3"/>
      <c r="B70" s="3"/>
      <c r="F70" s="3"/>
      <c r="G70" s="3"/>
      <c r="H70" s="64"/>
      <c r="I70" s="64"/>
    </row>
    <row r="71" spans="1:9" s="59" customFormat="1" x14ac:dyDescent="0.2">
      <c r="A71" s="3"/>
      <c r="B71" s="3"/>
      <c r="C71" s="2"/>
      <c r="D71" s="3"/>
      <c r="E71" s="3"/>
      <c r="F71" s="3"/>
      <c r="G71" s="3"/>
      <c r="H71" s="64"/>
      <c r="I71" s="64"/>
    </row>
    <row r="72" spans="1:9" s="59" customFormat="1" x14ac:dyDescent="0.2">
      <c r="A72" s="3"/>
      <c r="B72" s="3"/>
      <c r="C72" s="2"/>
      <c r="D72" s="3"/>
      <c r="E72" s="3"/>
      <c r="F72" s="3"/>
      <c r="G72" s="3"/>
      <c r="H72" s="64"/>
      <c r="I72" s="64"/>
    </row>
  </sheetData>
  <sheetProtection password="83DC" sheet="1" objects="1" scenarios="1"/>
  <conditionalFormatting sqref="F21:G31">
    <cfRule type="expression" dxfId="6" priority="5">
      <formula>$E21=$H$13</formula>
    </cfRule>
  </conditionalFormatting>
  <conditionalFormatting sqref="E44">
    <cfRule type="expression" dxfId="5" priority="7">
      <formula>$E$43=$H$13</formula>
    </cfRule>
  </conditionalFormatting>
  <conditionalFormatting sqref="C46:G47">
    <cfRule type="expression" dxfId="4" priority="8">
      <formula>AND($E$43=$H$12,$E$44=$H$12)</formula>
    </cfRule>
  </conditionalFormatting>
  <conditionalFormatting sqref="G21:G31">
    <cfRule type="expression" dxfId="3" priority="6">
      <formula>$B21=$B$55</formula>
    </cfRule>
  </conditionalFormatting>
  <conditionalFormatting sqref="G37">
    <cfRule type="expression" dxfId="2" priority="9">
      <formula>$E$33=$H$13</formula>
    </cfRule>
  </conditionalFormatting>
  <conditionalFormatting sqref="E42:E44 C46:G47">
    <cfRule type="expression" dxfId="1" priority="10">
      <formula>AND($E$34=$H$13)</formula>
    </cfRule>
  </conditionalFormatting>
  <conditionalFormatting sqref="A15:XFD55">
    <cfRule type="expression" dxfId="0" priority="2">
      <formula>$F$12=$H$13</formula>
    </cfRule>
  </conditionalFormatting>
  <printOptions horizontalCentered="1"/>
  <pageMargins left="0.2" right="0.2" top="0.85" bottom="0.56000000000000005" header="0.24" footer="0.21"/>
  <pageSetup scale="84" orientation="landscape" r:id="rId1"/>
  <headerFooter alignWithMargins="0">
    <oddFooter>&amp;C&amp;P of &amp;N&amp;R&amp;A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3"/>
  <sheetViews>
    <sheetView zoomScale="70" zoomScaleNormal="7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H31" sqref="H31"/>
    </sheetView>
  </sheetViews>
  <sheetFormatPr defaultColWidth="9.140625" defaultRowHeight="12.75" x14ac:dyDescent="0.2"/>
  <cols>
    <col min="1" max="1" width="5.7109375" style="139" bestFit="1" customWidth="1"/>
    <col min="2" max="2" width="5.28515625" style="139" bestFit="1" customWidth="1"/>
    <col min="3" max="3" width="4.85546875" style="140" bestFit="1" customWidth="1"/>
    <col min="4" max="4" width="8.7109375" style="140" bestFit="1" customWidth="1"/>
    <col min="5" max="8" width="14.42578125" style="133" customWidth="1"/>
    <col min="9" max="10" width="11.5703125" style="133" customWidth="1"/>
    <col min="11" max="11" width="5" style="139" bestFit="1" customWidth="1"/>
    <col min="12" max="12" width="6.28515625" style="142" bestFit="1" customWidth="1"/>
    <col min="13" max="13" width="9.7109375" style="139" customWidth="1"/>
    <col min="14" max="14" width="8.140625" style="133" bestFit="1" customWidth="1"/>
    <col min="15" max="15" width="30.140625" style="133" customWidth="1"/>
    <col min="16" max="16" width="12.5703125" style="133" customWidth="1"/>
    <col min="17" max="17" width="10.28515625" style="133" bestFit="1" customWidth="1"/>
    <col min="18" max="18" width="5.7109375" style="133" bestFit="1" customWidth="1"/>
    <col min="19" max="19" width="9.28515625" style="133" bestFit="1" customWidth="1"/>
    <col min="20" max="20" width="9.7109375" style="148" bestFit="1" customWidth="1"/>
    <col min="21" max="23" width="9.140625" style="133"/>
    <col min="24" max="24" width="46.7109375" style="133" customWidth="1"/>
    <col min="25" max="16384" width="9.140625" style="133"/>
  </cols>
  <sheetData>
    <row r="1" spans="1:24" s="137" customFormat="1" ht="25.5" x14ac:dyDescent="0.2">
      <c r="A1" s="141" t="s">
        <v>84</v>
      </c>
      <c r="B1" s="138" t="s">
        <v>86</v>
      </c>
      <c r="C1" s="138" t="s">
        <v>87</v>
      </c>
      <c r="D1" s="138" t="s">
        <v>88</v>
      </c>
      <c r="E1" s="135" t="s">
        <v>0</v>
      </c>
      <c r="F1" s="136" t="s">
        <v>9</v>
      </c>
      <c r="G1" s="136" t="s">
        <v>8</v>
      </c>
      <c r="H1" s="136" t="s">
        <v>2</v>
      </c>
      <c r="I1" s="153" t="s">
        <v>3</v>
      </c>
      <c r="J1" s="153" t="s">
        <v>1</v>
      </c>
      <c r="K1" s="138" t="s">
        <v>85</v>
      </c>
      <c r="L1" s="135" t="s">
        <v>97</v>
      </c>
      <c r="M1" s="138" t="s">
        <v>92</v>
      </c>
      <c r="N1" s="135" t="s">
        <v>89</v>
      </c>
      <c r="O1" s="135" t="s">
        <v>90</v>
      </c>
      <c r="P1" s="135" t="s">
        <v>91</v>
      </c>
      <c r="Q1" s="135" t="s">
        <v>94</v>
      </c>
      <c r="R1" s="135" t="s">
        <v>95</v>
      </c>
      <c r="S1" s="135" t="s">
        <v>96</v>
      </c>
      <c r="T1" s="147" t="s">
        <v>98</v>
      </c>
      <c r="U1" s="134" t="s">
        <v>99</v>
      </c>
      <c r="V1" s="134" t="s">
        <v>100</v>
      </c>
      <c r="W1" s="134" t="s">
        <v>101</v>
      </c>
      <c r="X1" s="134" t="s">
        <v>102</v>
      </c>
    </row>
    <row r="2" spans="1:24" x14ac:dyDescent="0.2">
      <c r="A2" s="139">
        <v>1</v>
      </c>
      <c r="B2" s="139">
        <f>'Commercial Auto'!$I$28</f>
        <v>0</v>
      </c>
      <c r="C2" s="140">
        <f>'Personal Auto'!$I$28</f>
        <v>0</v>
      </c>
      <c r="D2" s="140" t="str">
        <f>IF($A2&gt;B2+C2,"",$A2)</f>
        <v/>
      </c>
      <c r="E2" s="133" t="str">
        <f>IF($D2&lt;&gt;"",'Company Info'!$D$7,"")</f>
        <v/>
      </c>
      <c r="F2" s="133" t="str">
        <f>IF($D2&lt;&gt;"",'Company Info'!$D$8,"")</f>
        <v/>
      </c>
      <c r="G2" s="133" t="str">
        <f>IF($D2&lt;&gt;"",'Company Info'!$D$9,"")</f>
        <v/>
      </c>
      <c r="H2" s="133" t="str">
        <f>IF($D2&lt;&gt;"",'Company Info'!$D$10,"")</f>
        <v/>
      </c>
      <c r="I2" s="133" t="str">
        <f>IF($D2&lt;&gt;"",'Company Info'!$D$11,"")</f>
        <v/>
      </c>
      <c r="J2" s="133" t="str">
        <f>IF($D2&lt;&gt;"",'Company Info'!$D$12,"")</f>
        <v/>
      </c>
      <c r="K2" s="139" t="str">
        <f>IF($A2&lt;=B2,"CA",IF($A2&gt;B2+C2,"","PA"))</f>
        <v/>
      </c>
      <c r="L2" s="142" t="str">
        <f>IF($K2="CA",'Commercial Auto'!$F$7,IF($K2="PA",'Personal Auto'!$F$7,""))</f>
        <v/>
      </c>
      <c r="M2" s="139" t="str">
        <f>IF(K2="CA",D2,IF(K2="PA",D2-B2,""))</f>
        <v/>
      </c>
      <c r="N2" s="133" t="str">
        <f ca="1">IF($K2="CA",OFFSET('Commercial Auto'!B$15,$M2,0,1,1),IF($K2="PA",OFFSET('Personal Auto'!B$15,$M2,0,1,1),""))</f>
        <v/>
      </c>
      <c r="O2" s="133" t="str">
        <f ca="1">IF($K2="CA",OFFSET('Commercial Auto'!C$15,$M2,0,1,1),IF($K2="PA",OFFSET('Personal Auto'!C$15,$M2,0,1,1),""))</f>
        <v/>
      </c>
      <c r="P2" s="133" t="str">
        <f ca="1">IF($K2="CA",OFFSET('Commercial Auto'!D$15,$M2,0,1,1),IF($K2="PA",OFFSET('Personal Auto'!D$15,$M2,0,1,1),""))</f>
        <v/>
      </c>
      <c r="Q2" s="133" t="str">
        <f ca="1">IF($K2="CA",OFFSET('Commercial Auto'!E$15,$M2,0,1,1),IF($K2="PA",OFFSET('Personal Auto'!E$15,$M2,0,1,1),""))</f>
        <v/>
      </c>
      <c r="R2" s="133" t="str">
        <f ca="1">IF($K2="CA",OFFSET('Commercial Auto'!F$15,$M2,0,1,1),IF($K2="PA",OFFSET('Personal Auto'!F$15,$M2,0,1,1),""))</f>
        <v/>
      </c>
      <c r="S2" s="133" t="str">
        <f ca="1">IF($K2="CA",OFFSET('Commercial Auto'!G$15,$M2,0,1,1),IF($K2="PA",OFFSET('Personal Auto'!G$15,$M2,0,1,1),""))</f>
        <v/>
      </c>
      <c r="T2" s="148" t="str">
        <f>IF($K2="CA",'Commercial Auto'!$G$32,IF($K2="PA",'Personal Auto'!$G$32,""))</f>
        <v/>
      </c>
      <c r="U2" s="133" t="str">
        <f>IF($K2="CA",'Commercial Auto'!$E$37,IF($K2="PA",'Personal Auto'!$E$37,""))</f>
        <v/>
      </c>
      <c r="V2" s="133" t="str">
        <f>IF($K2="CA",'Commercial Auto'!$E$38,IF($K2="PA",'Personal Auto'!$E$38,""))</f>
        <v/>
      </c>
      <c r="W2" s="133" t="str">
        <f>IF($K2="CA",'Commercial Auto'!$E$39,IF($K2="PA",'Personal Auto'!$E$39,""))</f>
        <v/>
      </c>
      <c r="X2" s="133" t="str">
        <f>IF($K2="CA",'Commercial Auto'!$C$41&amp;" "&amp;'Commercial Auto'!$C$42,IF($K2="PA",'Personal Auto'!$C$41&amp;" "&amp;'Personal Auto'!$C$42,""))</f>
        <v/>
      </c>
    </row>
    <row r="3" spans="1:24" x14ac:dyDescent="0.2">
      <c r="A3" s="139">
        <f>A2+1</f>
        <v>2</v>
      </c>
      <c r="B3" s="139">
        <f>'Commercial Auto'!$I$28</f>
        <v>0</v>
      </c>
      <c r="C3" s="140">
        <f>'Personal Auto'!$I$28</f>
        <v>0</v>
      </c>
      <c r="D3" s="140" t="str">
        <f t="shared" ref="D3:D23" si="0">IF($A3&gt;B3+C3,"",$A3)</f>
        <v/>
      </c>
      <c r="E3" s="133" t="str">
        <f>IF($D3&lt;&gt;"",'Company Info'!$D$7,"")</f>
        <v/>
      </c>
      <c r="F3" s="133" t="str">
        <f>IF($D3&lt;&gt;"",'Company Info'!$D$8,"")</f>
        <v/>
      </c>
      <c r="G3" s="133" t="str">
        <f>IF($D3&lt;&gt;"",'Company Info'!$D$9,"")</f>
        <v/>
      </c>
      <c r="H3" s="133" t="str">
        <f>IF($D3&lt;&gt;"",'Company Info'!$D$10,"")</f>
        <v/>
      </c>
      <c r="I3" s="133" t="str">
        <f>IF($D3&lt;&gt;"",'Company Info'!$D$11,"")</f>
        <v/>
      </c>
      <c r="J3" s="133" t="str">
        <f>IF($D3&lt;&gt;"",'Company Info'!$D$12,"")</f>
        <v/>
      </c>
      <c r="K3" s="139" t="str">
        <f t="shared" ref="K3:K23" si="1">IF($A3&lt;=B3,"CA",IF($A3&gt;B3+C3,"","PA"))</f>
        <v/>
      </c>
      <c r="L3" s="142" t="str">
        <f>IF($K3="CA",'Commercial Auto'!$F$7,IF($K3="PA",'Personal Auto'!$F$7,""))</f>
        <v/>
      </c>
      <c r="M3" s="139" t="str">
        <f t="shared" ref="M3:M23" si="2">IF(K3="CA",D3,IF(K3="PA",D3-B3,""))</f>
        <v/>
      </c>
      <c r="N3" s="133" t="str">
        <f ca="1">IF($K3="CA",OFFSET('Commercial Auto'!B$15,$M3,0,1,1),IF($K3="PA",OFFSET('Personal Auto'!B$15,$M3,0,1,1),""))</f>
        <v/>
      </c>
      <c r="O3" s="133" t="str">
        <f ca="1">IF($K3="CA",OFFSET('Commercial Auto'!C$15,$M3,0,1,1),IF($K3="PA",OFFSET('Personal Auto'!C$15,$M3,0,1,1),""))</f>
        <v/>
      </c>
      <c r="P3" s="133" t="str">
        <f ca="1">IF($K3="CA",OFFSET('Commercial Auto'!D$15,$M3,0,1,1),IF($K3="PA",OFFSET('Personal Auto'!D$15,$M3,0,1,1),""))</f>
        <v/>
      </c>
      <c r="Q3" s="133" t="str">
        <f ca="1">IF($K3="CA",OFFSET('Commercial Auto'!E$15,$M3,0,1,1),IF($K3="PA",OFFSET('Personal Auto'!E$15,$M3,0,1,1),""))</f>
        <v/>
      </c>
      <c r="R3" s="133" t="str">
        <f ca="1">IF($K3="CA",OFFSET('Commercial Auto'!F$15,$M3,0,1,1),IF($K3="PA",OFFSET('Personal Auto'!F$15,$M3,0,1,1),""))</f>
        <v/>
      </c>
      <c r="S3" s="133" t="str">
        <f ca="1">IF($K3="CA",OFFSET('Commercial Auto'!G$15,$M3,0,1,1),IF($K3="PA",OFFSET('Personal Auto'!G$15,$M3,0,1,1),""))</f>
        <v/>
      </c>
      <c r="T3" s="148" t="str">
        <f>IF($K3="CA",'Commercial Auto'!$G$32,IF($K3="PA",'Personal Auto'!$G$32,""))</f>
        <v/>
      </c>
      <c r="U3" s="133" t="str">
        <f>IF($K3="CA",'Commercial Auto'!$E$37,IF($K3="PA",'Personal Auto'!$E$37,""))</f>
        <v/>
      </c>
      <c r="V3" s="133" t="str">
        <f>IF($K3="CA",'Commercial Auto'!$E$38,IF($K3="PA",'Personal Auto'!$E$38,""))</f>
        <v/>
      </c>
      <c r="W3" s="133" t="str">
        <f>IF($K3="CA",'Commercial Auto'!$E$39,IF($K3="PA",'Personal Auto'!$E$39,""))</f>
        <v/>
      </c>
      <c r="X3" s="133" t="str">
        <f>IF($K3="CA",'Commercial Auto'!$C$41&amp;" "&amp;'Commercial Auto'!$C$42,IF($K3="PA",'Personal Auto'!$C$41&amp;" "&amp;'Personal Auto'!$C$42,""))</f>
        <v/>
      </c>
    </row>
    <row r="4" spans="1:24" x14ac:dyDescent="0.2">
      <c r="A4" s="139">
        <f t="shared" ref="A4:A23" si="3">A3+1</f>
        <v>3</v>
      </c>
      <c r="B4" s="139">
        <f>'Commercial Auto'!$I$28</f>
        <v>0</v>
      </c>
      <c r="C4" s="140">
        <f>'Personal Auto'!$I$28</f>
        <v>0</v>
      </c>
      <c r="D4" s="140" t="str">
        <f t="shared" si="0"/>
        <v/>
      </c>
      <c r="E4" s="133" t="str">
        <f>IF($D4&lt;&gt;"",'Company Info'!$D$7,"")</f>
        <v/>
      </c>
      <c r="F4" s="133" t="str">
        <f>IF($D4&lt;&gt;"",'Company Info'!$D$8,"")</f>
        <v/>
      </c>
      <c r="G4" s="133" t="str">
        <f>IF($D4&lt;&gt;"",'Company Info'!$D$9,"")</f>
        <v/>
      </c>
      <c r="H4" s="133" t="str">
        <f>IF($D4&lt;&gt;"",'Company Info'!$D$10,"")</f>
        <v/>
      </c>
      <c r="I4" s="133" t="str">
        <f>IF($D4&lt;&gt;"",'Company Info'!$D$11,"")</f>
        <v/>
      </c>
      <c r="J4" s="133" t="str">
        <f>IF($D4&lt;&gt;"",'Company Info'!$D$12,"")</f>
        <v/>
      </c>
      <c r="K4" s="139" t="str">
        <f t="shared" si="1"/>
        <v/>
      </c>
      <c r="L4" s="142" t="str">
        <f>IF($K4="CA",'Commercial Auto'!$F$7,IF($K4="PA",'Personal Auto'!$F$7,""))</f>
        <v/>
      </c>
      <c r="M4" s="139" t="str">
        <f t="shared" si="2"/>
        <v/>
      </c>
      <c r="N4" s="133" t="str">
        <f ca="1">IF($K4="CA",OFFSET('Commercial Auto'!B$15,$M4,0,1,1),IF($K4="PA",OFFSET('Personal Auto'!B$15,$M4,0,1,1),""))</f>
        <v/>
      </c>
      <c r="O4" s="133" t="str">
        <f ca="1">IF($K4="CA",OFFSET('Commercial Auto'!C$15,$M4,0,1,1),IF($K4="PA",OFFSET('Personal Auto'!C$15,$M4,0,1,1),""))</f>
        <v/>
      </c>
      <c r="P4" s="133" t="str">
        <f ca="1">IF($K4="CA",OFFSET('Commercial Auto'!D$15,$M4,0,1,1),IF($K4="PA",OFFSET('Personal Auto'!D$15,$M4,0,1,1),""))</f>
        <v/>
      </c>
      <c r="Q4" s="133" t="str">
        <f ca="1">IF($K4="CA",OFFSET('Commercial Auto'!E$15,$M4,0,1,1),IF($K4="PA",OFFSET('Personal Auto'!E$15,$M4,0,1,1),""))</f>
        <v/>
      </c>
      <c r="R4" s="133" t="str">
        <f ca="1">IF($K4="CA",OFFSET('Commercial Auto'!F$15,$M4,0,1,1),IF($K4="PA",OFFSET('Personal Auto'!F$15,$M4,0,1,1),""))</f>
        <v/>
      </c>
      <c r="S4" s="133" t="str">
        <f ca="1">IF($K4="CA",OFFSET('Commercial Auto'!G$15,$M4,0,1,1),IF($K4="PA",OFFSET('Personal Auto'!G$15,$M4,0,1,1),""))</f>
        <v/>
      </c>
      <c r="T4" s="148" t="str">
        <f>IF($K4="CA",'Commercial Auto'!$G$32,IF($K4="PA",'Personal Auto'!$G$32,""))</f>
        <v/>
      </c>
      <c r="U4" s="133" t="str">
        <f>IF($K4="CA",'Commercial Auto'!$E$37,IF($K4="PA",'Personal Auto'!$E$37,""))</f>
        <v/>
      </c>
      <c r="V4" s="133" t="str">
        <f>IF($K4="CA",'Commercial Auto'!$E$38,IF($K4="PA",'Personal Auto'!$E$38,""))</f>
        <v/>
      </c>
      <c r="W4" s="133" t="str">
        <f>IF($K4="CA",'Commercial Auto'!$E$39,IF($K4="PA",'Personal Auto'!$E$39,""))</f>
        <v/>
      </c>
      <c r="X4" s="133" t="str">
        <f>IF($K4="CA",'Commercial Auto'!$C$41&amp;" "&amp;'Commercial Auto'!$C$42,IF($K4="PA",'Personal Auto'!$C$41&amp;" "&amp;'Personal Auto'!$C$42,""))</f>
        <v/>
      </c>
    </row>
    <row r="5" spans="1:24" x14ac:dyDescent="0.2">
      <c r="A5" s="139">
        <f t="shared" si="3"/>
        <v>4</v>
      </c>
      <c r="B5" s="139">
        <f>'Commercial Auto'!$I$28</f>
        <v>0</v>
      </c>
      <c r="C5" s="140">
        <f>'Personal Auto'!$I$28</f>
        <v>0</v>
      </c>
      <c r="D5" s="140" t="str">
        <f t="shared" si="0"/>
        <v/>
      </c>
      <c r="E5" s="133" t="str">
        <f>IF($D5&lt;&gt;"",'Company Info'!$D$7,"")</f>
        <v/>
      </c>
      <c r="F5" s="133" t="str">
        <f>IF($D5&lt;&gt;"",'Company Info'!$D$8,"")</f>
        <v/>
      </c>
      <c r="G5" s="133" t="str">
        <f>IF($D5&lt;&gt;"",'Company Info'!$D$9,"")</f>
        <v/>
      </c>
      <c r="H5" s="133" t="str">
        <f>IF($D5&lt;&gt;"",'Company Info'!$D$10,"")</f>
        <v/>
      </c>
      <c r="I5" s="133" t="str">
        <f>IF($D5&lt;&gt;"",'Company Info'!$D$11,"")</f>
        <v/>
      </c>
      <c r="J5" s="133" t="str">
        <f>IF($D5&lt;&gt;"",'Company Info'!$D$12,"")</f>
        <v/>
      </c>
      <c r="K5" s="139" t="str">
        <f t="shared" si="1"/>
        <v/>
      </c>
      <c r="L5" s="142" t="str">
        <f>IF($K5="CA",'Commercial Auto'!$F$7,IF($K5="PA",'Personal Auto'!$F$7,""))</f>
        <v/>
      </c>
      <c r="M5" s="139" t="str">
        <f t="shared" si="2"/>
        <v/>
      </c>
      <c r="N5" s="133" t="str">
        <f ca="1">IF($K5="CA",OFFSET('Commercial Auto'!B$15,$M5,0,1,1),IF($K5="PA",OFFSET('Personal Auto'!B$15,$M5,0,1,1),""))</f>
        <v/>
      </c>
      <c r="O5" s="133" t="str">
        <f ca="1">IF($K5="CA",OFFSET('Commercial Auto'!C$15,$M5,0,1,1),IF($K5="PA",OFFSET('Personal Auto'!C$15,$M5,0,1,1),""))</f>
        <v/>
      </c>
      <c r="P5" s="133" t="str">
        <f ca="1">IF($K5="CA",OFFSET('Commercial Auto'!D$15,$M5,0,1,1),IF($K5="PA",OFFSET('Personal Auto'!D$15,$M5,0,1,1),""))</f>
        <v/>
      </c>
      <c r="Q5" s="133" t="str">
        <f ca="1">IF($K5="CA",OFFSET('Commercial Auto'!E$15,$M5,0,1,1),IF($K5="PA",OFFSET('Personal Auto'!E$15,$M5,0,1,1),""))</f>
        <v/>
      </c>
      <c r="R5" s="133" t="str">
        <f ca="1">IF($K5="CA",OFFSET('Commercial Auto'!F$15,$M5,0,1,1),IF($K5="PA",OFFSET('Personal Auto'!F$15,$M5,0,1,1),""))</f>
        <v/>
      </c>
      <c r="S5" s="133" t="str">
        <f ca="1">IF($K5="CA",OFFSET('Commercial Auto'!G$15,$M5,0,1,1),IF($K5="PA",OFFSET('Personal Auto'!G$15,$M5,0,1,1),""))</f>
        <v/>
      </c>
      <c r="T5" s="148" t="str">
        <f>IF($K5="CA",'Commercial Auto'!$G$32,IF($K5="PA",'Personal Auto'!$G$32,""))</f>
        <v/>
      </c>
      <c r="U5" s="133" t="str">
        <f>IF($K5="CA",'Commercial Auto'!$E$37,IF($K5="PA",'Personal Auto'!$E$37,""))</f>
        <v/>
      </c>
      <c r="V5" s="133" t="str">
        <f>IF($K5="CA",'Commercial Auto'!$E$38,IF($K5="PA",'Personal Auto'!$E$38,""))</f>
        <v/>
      </c>
      <c r="W5" s="133" t="str">
        <f>IF($K5="CA",'Commercial Auto'!$E$39,IF($K5="PA",'Personal Auto'!$E$39,""))</f>
        <v/>
      </c>
      <c r="X5" s="133" t="str">
        <f>IF($K5="CA",'Commercial Auto'!$C$41&amp;" "&amp;'Commercial Auto'!$C$42,IF($K5="PA",'Personal Auto'!$C$41&amp;" "&amp;'Personal Auto'!$C$42,""))</f>
        <v/>
      </c>
    </row>
    <row r="6" spans="1:24" x14ac:dyDescent="0.2">
      <c r="A6" s="139">
        <f t="shared" si="3"/>
        <v>5</v>
      </c>
      <c r="B6" s="139">
        <f>'Commercial Auto'!$I$28</f>
        <v>0</v>
      </c>
      <c r="C6" s="140">
        <f>'Personal Auto'!$I$28</f>
        <v>0</v>
      </c>
      <c r="D6" s="140" t="str">
        <f t="shared" si="0"/>
        <v/>
      </c>
      <c r="E6" s="133" t="str">
        <f>IF($D6&lt;&gt;"",'Company Info'!$D$7,"")</f>
        <v/>
      </c>
      <c r="F6" s="133" t="str">
        <f>IF($D6&lt;&gt;"",'Company Info'!$D$8,"")</f>
        <v/>
      </c>
      <c r="G6" s="133" t="str">
        <f>IF($D6&lt;&gt;"",'Company Info'!$D$9,"")</f>
        <v/>
      </c>
      <c r="H6" s="133" t="str">
        <f>IF($D6&lt;&gt;"",'Company Info'!$D$10,"")</f>
        <v/>
      </c>
      <c r="I6" s="133" t="str">
        <f>IF($D6&lt;&gt;"",'Company Info'!$D$11,"")</f>
        <v/>
      </c>
      <c r="J6" s="133" t="str">
        <f>IF($D6&lt;&gt;"",'Company Info'!$D$12,"")</f>
        <v/>
      </c>
      <c r="K6" s="139" t="str">
        <f t="shared" si="1"/>
        <v/>
      </c>
      <c r="L6" s="142" t="str">
        <f>IF($K6="CA",'Commercial Auto'!$F$7,IF($K6="PA",'Personal Auto'!$F$7,""))</f>
        <v/>
      </c>
      <c r="M6" s="139" t="str">
        <f t="shared" si="2"/>
        <v/>
      </c>
      <c r="N6" s="133" t="str">
        <f ca="1">IF($K6="CA",OFFSET('Commercial Auto'!B$15,$M6,0,1,1),IF($K6="PA",OFFSET('Personal Auto'!B$15,$M6,0,1,1),""))</f>
        <v/>
      </c>
      <c r="O6" s="133" t="str">
        <f ca="1">IF($K6="CA",OFFSET('Commercial Auto'!C$15,$M6,0,1,1),IF($K6="PA",OFFSET('Personal Auto'!C$15,$M6,0,1,1),""))</f>
        <v/>
      </c>
      <c r="P6" s="133" t="str">
        <f ca="1">IF($K6="CA",OFFSET('Commercial Auto'!D$15,$M6,0,1,1),IF($K6="PA",OFFSET('Personal Auto'!D$15,$M6,0,1,1),""))</f>
        <v/>
      </c>
      <c r="Q6" s="133" t="str">
        <f ca="1">IF($K6="CA",OFFSET('Commercial Auto'!E$15,$M6,0,1,1),IF($K6="PA",OFFSET('Personal Auto'!E$15,$M6,0,1,1),""))</f>
        <v/>
      </c>
      <c r="R6" s="133" t="str">
        <f ca="1">IF($K6="CA",OFFSET('Commercial Auto'!F$15,$M6,0,1,1),IF($K6="PA",OFFSET('Personal Auto'!F$15,$M6,0,1,1),""))</f>
        <v/>
      </c>
      <c r="S6" s="133" t="str">
        <f ca="1">IF($K6="CA",OFFSET('Commercial Auto'!G$15,$M6,0,1,1),IF($K6="PA",OFFSET('Personal Auto'!G$15,$M6,0,1,1),""))</f>
        <v/>
      </c>
      <c r="T6" s="148" t="str">
        <f>IF($K6="CA",'Commercial Auto'!$G$32,IF($K6="PA",'Personal Auto'!$G$32,""))</f>
        <v/>
      </c>
      <c r="U6" s="133" t="str">
        <f>IF($K6="CA",'Commercial Auto'!$E$37,IF($K6="PA",'Personal Auto'!$E$37,""))</f>
        <v/>
      </c>
      <c r="V6" s="133" t="str">
        <f>IF($K6="CA",'Commercial Auto'!$E$38,IF($K6="PA",'Personal Auto'!$E$38,""))</f>
        <v/>
      </c>
      <c r="W6" s="133" t="str">
        <f>IF($K6="CA",'Commercial Auto'!$E$39,IF($K6="PA",'Personal Auto'!$E$39,""))</f>
        <v/>
      </c>
      <c r="X6" s="133" t="str">
        <f>IF($K6="CA",'Commercial Auto'!$C$41&amp;" "&amp;'Commercial Auto'!$C$42,IF($K6="PA",'Personal Auto'!$C$41&amp;" "&amp;'Personal Auto'!$C$42,""))</f>
        <v/>
      </c>
    </row>
    <row r="7" spans="1:24" x14ac:dyDescent="0.2">
      <c r="A7" s="139">
        <f t="shared" si="3"/>
        <v>6</v>
      </c>
      <c r="B7" s="139">
        <f>'Commercial Auto'!$I$28</f>
        <v>0</v>
      </c>
      <c r="C7" s="140">
        <f>'Personal Auto'!$I$28</f>
        <v>0</v>
      </c>
      <c r="D7" s="140" t="str">
        <f t="shared" si="0"/>
        <v/>
      </c>
      <c r="E7" s="133" t="str">
        <f>IF($D7&lt;&gt;"",'Company Info'!$D$7,"")</f>
        <v/>
      </c>
      <c r="F7" s="133" t="str">
        <f>IF($D7&lt;&gt;"",'Company Info'!$D$8,"")</f>
        <v/>
      </c>
      <c r="G7" s="133" t="str">
        <f>IF($D7&lt;&gt;"",'Company Info'!$D$9,"")</f>
        <v/>
      </c>
      <c r="H7" s="133" t="str">
        <f>IF($D7&lt;&gt;"",'Company Info'!$D$10,"")</f>
        <v/>
      </c>
      <c r="I7" s="133" t="str">
        <f>IF($D7&lt;&gt;"",'Company Info'!$D$11,"")</f>
        <v/>
      </c>
      <c r="J7" s="133" t="str">
        <f>IF($D7&lt;&gt;"",'Company Info'!$D$12,"")</f>
        <v/>
      </c>
      <c r="K7" s="139" t="str">
        <f t="shared" si="1"/>
        <v/>
      </c>
      <c r="L7" s="142" t="str">
        <f>IF($K7="CA",'Commercial Auto'!$F$7,IF($K7="PA",'Personal Auto'!$F$7,""))</f>
        <v/>
      </c>
      <c r="M7" s="139" t="str">
        <f t="shared" si="2"/>
        <v/>
      </c>
      <c r="N7" s="133" t="str">
        <f ca="1">IF($K7="CA",OFFSET('Commercial Auto'!B$15,$M7,0,1,1),IF($K7="PA",OFFSET('Personal Auto'!B$15,$M7,0,1,1),""))</f>
        <v/>
      </c>
      <c r="O7" s="133" t="str">
        <f ca="1">IF($K7="CA",OFFSET('Commercial Auto'!C$15,$M7,0,1,1),IF($K7="PA",OFFSET('Personal Auto'!C$15,$M7,0,1,1),""))</f>
        <v/>
      </c>
      <c r="P7" s="133" t="str">
        <f ca="1">IF($K7="CA",OFFSET('Commercial Auto'!D$15,$M7,0,1,1),IF($K7="PA",OFFSET('Personal Auto'!D$15,$M7,0,1,1),""))</f>
        <v/>
      </c>
      <c r="Q7" s="133" t="str">
        <f ca="1">IF($K7="CA",OFFSET('Commercial Auto'!E$15,$M7,0,1,1),IF($K7="PA",OFFSET('Personal Auto'!E$15,$M7,0,1,1),""))</f>
        <v/>
      </c>
      <c r="R7" s="133" t="str">
        <f ca="1">IF($K7="CA",OFFSET('Commercial Auto'!F$15,$M7,0,1,1),IF($K7="PA",OFFSET('Personal Auto'!F$15,$M7,0,1,1),""))</f>
        <v/>
      </c>
      <c r="S7" s="133" t="str">
        <f ca="1">IF($K7="CA",OFFSET('Commercial Auto'!G$15,$M7,0,1,1),IF($K7="PA",OFFSET('Personal Auto'!G$15,$M7,0,1,1),""))</f>
        <v/>
      </c>
      <c r="T7" s="148" t="str">
        <f>IF($K7="CA",'Commercial Auto'!$G$32,IF($K7="PA",'Personal Auto'!$G$32,""))</f>
        <v/>
      </c>
      <c r="U7" s="133" t="str">
        <f>IF($K7="CA",'Commercial Auto'!$E$37,IF($K7="PA",'Personal Auto'!$E$37,""))</f>
        <v/>
      </c>
      <c r="V7" s="133" t="str">
        <f>IF($K7="CA",'Commercial Auto'!$E$38,IF($K7="PA",'Personal Auto'!$E$38,""))</f>
        <v/>
      </c>
      <c r="W7" s="133" t="str">
        <f>IF($K7="CA",'Commercial Auto'!$E$39,IF($K7="PA",'Personal Auto'!$E$39,""))</f>
        <v/>
      </c>
      <c r="X7" s="133" t="str">
        <f>IF($K7="CA",'Commercial Auto'!$C$41&amp;" "&amp;'Commercial Auto'!$C$42,IF($K7="PA",'Personal Auto'!$C$41&amp;" "&amp;'Personal Auto'!$C$42,""))</f>
        <v/>
      </c>
    </row>
    <row r="8" spans="1:24" x14ac:dyDescent="0.2">
      <c r="A8" s="139">
        <f t="shared" si="3"/>
        <v>7</v>
      </c>
      <c r="B8" s="139">
        <f>'Commercial Auto'!$I$28</f>
        <v>0</v>
      </c>
      <c r="C8" s="140">
        <f>'Personal Auto'!$I$28</f>
        <v>0</v>
      </c>
      <c r="D8" s="140" t="str">
        <f t="shared" si="0"/>
        <v/>
      </c>
      <c r="E8" s="133" t="str">
        <f>IF($D8&lt;&gt;"",'Company Info'!$D$7,"")</f>
        <v/>
      </c>
      <c r="F8" s="133" t="str">
        <f>IF($D8&lt;&gt;"",'Company Info'!$D$8,"")</f>
        <v/>
      </c>
      <c r="G8" s="133" t="str">
        <f>IF($D8&lt;&gt;"",'Company Info'!$D$9,"")</f>
        <v/>
      </c>
      <c r="H8" s="133" t="str">
        <f>IF($D8&lt;&gt;"",'Company Info'!$D$10,"")</f>
        <v/>
      </c>
      <c r="I8" s="133" t="str">
        <f>IF($D8&lt;&gt;"",'Company Info'!$D$11,"")</f>
        <v/>
      </c>
      <c r="J8" s="133" t="str">
        <f>IF($D8&lt;&gt;"",'Company Info'!$D$12,"")</f>
        <v/>
      </c>
      <c r="K8" s="139" t="str">
        <f t="shared" si="1"/>
        <v/>
      </c>
      <c r="L8" s="142" t="str">
        <f>IF($K8="CA",'Commercial Auto'!$F$7,IF($K8="PA",'Personal Auto'!$F$7,""))</f>
        <v/>
      </c>
      <c r="M8" s="139" t="str">
        <f t="shared" si="2"/>
        <v/>
      </c>
      <c r="N8" s="133" t="str">
        <f ca="1">IF($K8="CA",OFFSET('Commercial Auto'!B$15,$M8,0,1,1),IF($K8="PA",OFFSET('Personal Auto'!B$15,$M8,0,1,1),""))</f>
        <v/>
      </c>
      <c r="O8" s="133" t="str">
        <f ca="1">IF($K8="CA",OFFSET('Commercial Auto'!C$15,$M8,0,1,1),IF($K8="PA",OFFSET('Personal Auto'!C$15,$M8,0,1,1),""))</f>
        <v/>
      </c>
      <c r="P8" s="133" t="str">
        <f ca="1">IF($K8="CA",OFFSET('Commercial Auto'!D$15,$M8,0,1,1),IF($K8="PA",OFFSET('Personal Auto'!D$15,$M8,0,1,1),""))</f>
        <v/>
      </c>
      <c r="Q8" s="133" t="str">
        <f ca="1">IF($K8="CA",OFFSET('Commercial Auto'!E$15,$M8,0,1,1),IF($K8="PA",OFFSET('Personal Auto'!E$15,$M8,0,1,1),""))</f>
        <v/>
      </c>
      <c r="R8" s="133" t="str">
        <f ca="1">IF($K8="CA",OFFSET('Commercial Auto'!F$15,$M8,0,1,1),IF($K8="PA",OFFSET('Personal Auto'!F$15,$M8,0,1,1),""))</f>
        <v/>
      </c>
      <c r="S8" s="133" t="str">
        <f ca="1">IF($K8="CA",OFFSET('Commercial Auto'!G$15,$M8,0,1,1),IF($K8="PA",OFFSET('Personal Auto'!G$15,$M8,0,1,1),""))</f>
        <v/>
      </c>
      <c r="T8" s="148" t="str">
        <f>IF($K8="CA",'Commercial Auto'!$G$32,IF($K8="PA",'Personal Auto'!$G$32,""))</f>
        <v/>
      </c>
      <c r="U8" s="133" t="str">
        <f>IF($K8="CA",'Commercial Auto'!$E$37,IF($K8="PA",'Personal Auto'!$E$37,""))</f>
        <v/>
      </c>
      <c r="V8" s="133" t="str">
        <f>IF($K8="CA",'Commercial Auto'!$E$38,IF($K8="PA",'Personal Auto'!$E$38,""))</f>
        <v/>
      </c>
      <c r="W8" s="133" t="str">
        <f>IF($K8="CA",'Commercial Auto'!$E$39,IF($K8="PA",'Personal Auto'!$E$39,""))</f>
        <v/>
      </c>
      <c r="X8" s="133" t="str">
        <f>IF($K8="CA",'Commercial Auto'!$C$41&amp;" "&amp;'Commercial Auto'!$C$42,IF($K8="PA",'Personal Auto'!$C$41&amp;" "&amp;'Personal Auto'!$C$42,""))</f>
        <v/>
      </c>
    </row>
    <row r="9" spans="1:24" x14ac:dyDescent="0.2">
      <c r="A9" s="139">
        <f t="shared" si="3"/>
        <v>8</v>
      </c>
      <c r="B9" s="139">
        <f>'Commercial Auto'!$I$28</f>
        <v>0</v>
      </c>
      <c r="C9" s="140">
        <f>'Personal Auto'!$I$28</f>
        <v>0</v>
      </c>
      <c r="D9" s="140" t="str">
        <f t="shared" si="0"/>
        <v/>
      </c>
      <c r="E9" s="133" t="str">
        <f>IF($D9&lt;&gt;"",'Company Info'!$D$7,"")</f>
        <v/>
      </c>
      <c r="F9" s="133" t="str">
        <f>IF($D9&lt;&gt;"",'Company Info'!$D$8,"")</f>
        <v/>
      </c>
      <c r="G9" s="133" t="str">
        <f>IF($D9&lt;&gt;"",'Company Info'!$D$9,"")</f>
        <v/>
      </c>
      <c r="H9" s="133" t="str">
        <f>IF($D9&lt;&gt;"",'Company Info'!$D$10,"")</f>
        <v/>
      </c>
      <c r="I9" s="133" t="str">
        <f>IF($D9&lt;&gt;"",'Company Info'!$D$11,"")</f>
        <v/>
      </c>
      <c r="J9" s="133" t="str">
        <f>IF($D9&lt;&gt;"",'Company Info'!$D$12,"")</f>
        <v/>
      </c>
      <c r="K9" s="139" t="str">
        <f t="shared" si="1"/>
        <v/>
      </c>
      <c r="L9" s="142" t="str">
        <f>IF($K9="CA",'Commercial Auto'!$F$7,IF($K9="PA",'Personal Auto'!$F$7,""))</f>
        <v/>
      </c>
      <c r="M9" s="139" t="str">
        <f t="shared" si="2"/>
        <v/>
      </c>
      <c r="N9" s="133" t="str">
        <f ca="1">IF($K9="CA",OFFSET('Commercial Auto'!B$15,$M9,0,1,1),IF($K9="PA",OFFSET('Personal Auto'!B$15,$M9,0,1,1),""))</f>
        <v/>
      </c>
      <c r="O9" s="133" t="str">
        <f ca="1">IF($K9="CA",OFFSET('Commercial Auto'!C$15,$M9,0,1,1),IF($K9="PA",OFFSET('Personal Auto'!C$15,$M9,0,1,1),""))</f>
        <v/>
      </c>
      <c r="P9" s="133" t="str">
        <f ca="1">IF($K9="CA",OFFSET('Commercial Auto'!D$15,$M9,0,1,1),IF($K9="PA",OFFSET('Personal Auto'!D$15,$M9,0,1,1),""))</f>
        <v/>
      </c>
      <c r="Q9" s="133" t="str">
        <f ca="1">IF($K9="CA",OFFSET('Commercial Auto'!E$15,$M9,0,1,1),IF($K9="PA",OFFSET('Personal Auto'!E$15,$M9,0,1,1),""))</f>
        <v/>
      </c>
      <c r="R9" s="133" t="str">
        <f ca="1">IF($K9="CA",OFFSET('Commercial Auto'!F$15,$M9,0,1,1),IF($K9="PA",OFFSET('Personal Auto'!F$15,$M9,0,1,1),""))</f>
        <v/>
      </c>
      <c r="S9" s="133" t="str">
        <f ca="1">IF($K9="CA",OFFSET('Commercial Auto'!G$15,$M9,0,1,1),IF($K9="PA",OFFSET('Personal Auto'!G$15,$M9,0,1,1),""))</f>
        <v/>
      </c>
      <c r="T9" s="148" t="str">
        <f>IF($K9="CA",'Commercial Auto'!$G$32,IF($K9="PA",'Personal Auto'!$G$32,""))</f>
        <v/>
      </c>
      <c r="U9" s="133" t="str">
        <f>IF($K9="CA",'Commercial Auto'!$E$37,IF($K9="PA",'Personal Auto'!$E$37,""))</f>
        <v/>
      </c>
      <c r="V9" s="133" t="str">
        <f>IF($K9="CA",'Commercial Auto'!$E$38,IF($K9="PA",'Personal Auto'!$E$38,""))</f>
        <v/>
      </c>
      <c r="W9" s="133" t="str">
        <f>IF($K9="CA",'Commercial Auto'!$E$39,IF($K9="PA",'Personal Auto'!$E$39,""))</f>
        <v/>
      </c>
      <c r="X9" s="133" t="str">
        <f>IF($K9="CA",'Commercial Auto'!$C$41&amp;" "&amp;'Commercial Auto'!$C$42,IF($K9="PA",'Personal Auto'!$C$41&amp;" "&amp;'Personal Auto'!$C$42,""))</f>
        <v/>
      </c>
    </row>
    <row r="10" spans="1:24" x14ac:dyDescent="0.2">
      <c r="A10" s="139">
        <f t="shared" si="3"/>
        <v>9</v>
      </c>
      <c r="B10" s="139">
        <f>'Commercial Auto'!$I$28</f>
        <v>0</v>
      </c>
      <c r="C10" s="140">
        <f>'Personal Auto'!$I$28</f>
        <v>0</v>
      </c>
      <c r="D10" s="140" t="str">
        <f t="shared" si="0"/>
        <v/>
      </c>
      <c r="E10" s="133" t="str">
        <f>IF($D10&lt;&gt;"",'Company Info'!$D$7,"")</f>
        <v/>
      </c>
      <c r="F10" s="133" t="str">
        <f>IF($D10&lt;&gt;"",'Company Info'!$D$8,"")</f>
        <v/>
      </c>
      <c r="G10" s="133" t="str">
        <f>IF($D10&lt;&gt;"",'Company Info'!$D$9,"")</f>
        <v/>
      </c>
      <c r="H10" s="133" t="str">
        <f>IF($D10&lt;&gt;"",'Company Info'!$D$10,"")</f>
        <v/>
      </c>
      <c r="I10" s="133" t="str">
        <f>IF($D10&lt;&gt;"",'Company Info'!$D$11,"")</f>
        <v/>
      </c>
      <c r="J10" s="133" t="str">
        <f>IF($D10&lt;&gt;"",'Company Info'!$D$12,"")</f>
        <v/>
      </c>
      <c r="K10" s="139" t="str">
        <f t="shared" si="1"/>
        <v/>
      </c>
      <c r="L10" s="142" t="str">
        <f>IF($K10="CA",'Commercial Auto'!$F$7,IF($K10="PA",'Personal Auto'!$F$7,""))</f>
        <v/>
      </c>
      <c r="M10" s="139" t="str">
        <f t="shared" si="2"/>
        <v/>
      </c>
      <c r="N10" s="133" t="str">
        <f ca="1">IF($K10="CA",OFFSET('Commercial Auto'!B$15,$M10,0,1,1),IF($K10="PA",OFFSET('Personal Auto'!B$15,$M10,0,1,1),""))</f>
        <v/>
      </c>
      <c r="O10" s="133" t="str">
        <f ca="1">IF($K10="CA",OFFSET('Commercial Auto'!C$15,$M10,0,1,1),IF($K10="PA",OFFSET('Personal Auto'!C$15,$M10,0,1,1),""))</f>
        <v/>
      </c>
      <c r="P10" s="133" t="str">
        <f ca="1">IF($K10="CA",OFFSET('Commercial Auto'!D$15,$M10,0,1,1),IF($K10="PA",OFFSET('Personal Auto'!D$15,$M10,0,1,1),""))</f>
        <v/>
      </c>
      <c r="Q10" s="133" t="str">
        <f ca="1">IF($K10="CA",OFFSET('Commercial Auto'!E$15,$M10,0,1,1),IF($K10="PA",OFFSET('Personal Auto'!E$15,$M10,0,1,1),""))</f>
        <v/>
      </c>
      <c r="R10" s="133" t="str">
        <f ca="1">IF($K10="CA",OFFSET('Commercial Auto'!F$15,$M10,0,1,1),IF($K10="PA",OFFSET('Personal Auto'!F$15,$M10,0,1,1),""))</f>
        <v/>
      </c>
      <c r="S10" s="133" t="str">
        <f ca="1">IF($K10="CA",OFFSET('Commercial Auto'!G$15,$M10,0,1,1),IF($K10="PA",OFFSET('Personal Auto'!G$15,$M10,0,1,1),""))</f>
        <v/>
      </c>
      <c r="T10" s="148" t="str">
        <f>IF($K10="CA",'Commercial Auto'!$G$32,IF($K10="PA",'Personal Auto'!$G$32,""))</f>
        <v/>
      </c>
      <c r="U10" s="133" t="str">
        <f>IF($K10="CA",'Commercial Auto'!$E$37,IF($K10="PA",'Personal Auto'!$E$37,""))</f>
        <v/>
      </c>
      <c r="V10" s="133" t="str">
        <f>IF($K10="CA",'Commercial Auto'!$E$38,IF($K10="PA",'Personal Auto'!$E$38,""))</f>
        <v/>
      </c>
      <c r="W10" s="133" t="str">
        <f>IF($K10="CA",'Commercial Auto'!$E$39,IF($K10="PA",'Personal Auto'!$E$39,""))</f>
        <v/>
      </c>
      <c r="X10" s="133" t="str">
        <f>IF($K10="CA",'Commercial Auto'!$C$41&amp;" "&amp;'Commercial Auto'!$C$42,IF($K10="PA",'Personal Auto'!$C$41&amp;" "&amp;'Personal Auto'!$C$42,""))</f>
        <v/>
      </c>
    </row>
    <row r="11" spans="1:24" x14ac:dyDescent="0.2">
      <c r="A11" s="139">
        <f t="shared" si="3"/>
        <v>10</v>
      </c>
      <c r="B11" s="139">
        <f>'Commercial Auto'!$I$28</f>
        <v>0</v>
      </c>
      <c r="C11" s="140">
        <f>'Personal Auto'!$I$28</f>
        <v>0</v>
      </c>
      <c r="D11" s="140" t="str">
        <f t="shared" si="0"/>
        <v/>
      </c>
      <c r="E11" s="133" t="str">
        <f>IF($D11&lt;&gt;"",'Company Info'!$D$7,"")</f>
        <v/>
      </c>
      <c r="F11" s="133" t="str">
        <f>IF($D11&lt;&gt;"",'Company Info'!$D$8,"")</f>
        <v/>
      </c>
      <c r="G11" s="133" t="str">
        <f>IF($D11&lt;&gt;"",'Company Info'!$D$9,"")</f>
        <v/>
      </c>
      <c r="H11" s="133" t="str">
        <f>IF($D11&lt;&gt;"",'Company Info'!$D$10,"")</f>
        <v/>
      </c>
      <c r="I11" s="133" t="str">
        <f>IF($D11&lt;&gt;"",'Company Info'!$D$11,"")</f>
        <v/>
      </c>
      <c r="J11" s="133" t="str">
        <f>IF($D11&lt;&gt;"",'Company Info'!$D$12,"")</f>
        <v/>
      </c>
      <c r="K11" s="139" t="str">
        <f t="shared" si="1"/>
        <v/>
      </c>
      <c r="L11" s="142" t="str">
        <f>IF($K11="CA",'Commercial Auto'!$F$7,IF($K11="PA",'Personal Auto'!$F$7,""))</f>
        <v/>
      </c>
      <c r="M11" s="139" t="str">
        <f t="shared" si="2"/>
        <v/>
      </c>
      <c r="N11" s="133" t="str">
        <f ca="1">IF($K11="CA",OFFSET('Commercial Auto'!B$15,$M11,0,1,1),IF($K11="PA",OFFSET('Personal Auto'!B$15,$M11,0,1,1),""))</f>
        <v/>
      </c>
      <c r="O11" s="133" t="str">
        <f ca="1">IF($K11="CA",OFFSET('Commercial Auto'!C$15,$M11,0,1,1),IF($K11="PA",OFFSET('Personal Auto'!C$15,$M11,0,1,1),""))</f>
        <v/>
      </c>
      <c r="P11" s="133" t="str">
        <f ca="1">IF($K11="CA",OFFSET('Commercial Auto'!D$15,$M11,0,1,1),IF($K11="PA",OFFSET('Personal Auto'!D$15,$M11,0,1,1),""))</f>
        <v/>
      </c>
      <c r="Q11" s="133" t="str">
        <f ca="1">IF($K11="CA",OFFSET('Commercial Auto'!E$15,$M11,0,1,1),IF($K11="PA",OFFSET('Personal Auto'!E$15,$M11,0,1,1),""))</f>
        <v/>
      </c>
      <c r="R11" s="133" t="str">
        <f ca="1">IF($K11="CA",OFFSET('Commercial Auto'!F$15,$M11,0,1,1),IF($K11="PA",OFFSET('Personal Auto'!F$15,$M11,0,1,1),""))</f>
        <v/>
      </c>
      <c r="S11" s="133" t="str">
        <f ca="1">IF($K11="CA",OFFSET('Commercial Auto'!G$15,$M11,0,1,1),IF($K11="PA",OFFSET('Personal Auto'!G$15,$M11,0,1,1),""))</f>
        <v/>
      </c>
      <c r="T11" s="148" t="str">
        <f>IF($K11="CA",'Commercial Auto'!$G$32,IF($K11="PA",'Personal Auto'!$G$32,""))</f>
        <v/>
      </c>
      <c r="U11" s="133" t="str">
        <f>IF($K11="CA",'Commercial Auto'!$E$37,IF($K11="PA",'Personal Auto'!$E$37,""))</f>
        <v/>
      </c>
      <c r="V11" s="133" t="str">
        <f>IF($K11="CA",'Commercial Auto'!$E$38,IF($K11="PA",'Personal Auto'!$E$38,""))</f>
        <v/>
      </c>
      <c r="W11" s="133" t="str">
        <f>IF($K11="CA",'Commercial Auto'!$E$39,IF($K11="PA",'Personal Auto'!$E$39,""))</f>
        <v/>
      </c>
      <c r="X11" s="133" t="str">
        <f>IF($K11="CA",'Commercial Auto'!$C$41&amp;" "&amp;'Commercial Auto'!$C$42,IF($K11="PA",'Personal Auto'!$C$41&amp;" "&amp;'Personal Auto'!$C$42,""))</f>
        <v/>
      </c>
    </row>
    <row r="12" spans="1:24" x14ac:dyDescent="0.2">
      <c r="A12" s="139">
        <f t="shared" si="3"/>
        <v>11</v>
      </c>
      <c r="B12" s="139">
        <f>'Commercial Auto'!$I$28</f>
        <v>0</v>
      </c>
      <c r="C12" s="140">
        <f>'Personal Auto'!$I$28</f>
        <v>0</v>
      </c>
      <c r="D12" s="140" t="str">
        <f t="shared" si="0"/>
        <v/>
      </c>
      <c r="E12" s="133" t="str">
        <f>IF($D12&lt;&gt;"",'Company Info'!$D$7,"")</f>
        <v/>
      </c>
      <c r="F12" s="133" t="str">
        <f>IF($D12&lt;&gt;"",'Company Info'!$D$8,"")</f>
        <v/>
      </c>
      <c r="G12" s="133" t="str">
        <f>IF($D12&lt;&gt;"",'Company Info'!$D$9,"")</f>
        <v/>
      </c>
      <c r="H12" s="133" t="str">
        <f>IF($D12&lt;&gt;"",'Company Info'!$D$10,"")</f>
        <v/>
      </c>
      <c r="I12" s="133" t="str">
        <f>IF($D12&lt;&gt;"",'Company Info'!$D$11,"")</f>
        <v/>
      </c>
      <c r="J12" s="133" t="str">
        <f>IF($D12&lt;&gt;"",'Company Info'!$D$12,"")</f>
        <v/>
      </c>
      <c r="K12" s="139" t="str">
        <f t="shared" si="1"/>
        <v/>
      </c>
      <c r="L12" s="142" t="str">
        <f>IF($K12="CA",'Commercial Auto'!$F$7,IF($K12="PA",'Personal Auto'!$F$7,""))</f>
        <v/>
      </c>
      <c r="M12" s="139" t="str">
        <f t="shared" si="2"/>
        <v/>
      </c>
      <c r="N12" s="133" t="str">
        <f ca="1">IF($K12="CA",OFFSET('Commercial Auto'!B$15,$M12,0,1,1),IF($K12="PA",OFFSET('Personal Auto'!B$15,$M12,0,1,1),""))</f>
        <v/>
      </c>
      <c r="O12" s="133" t="str">
        <f ca="1">IF($K12="CA",OFFSET('Commercial Auto'!C$15,$M12,0,1,1),IF($K12="PA",OFFSET('Personal Auto'!C$15,$M12,0,1,1),""))</f>
        <v/>
      </c>
      <c r="P12" s="133" t="str">
        <f ca="1">IF($K12="CA",OFFSET('Commercial Auto'!D$15,$M12,0,1,1),IF($K12="PA",OFFSET('Personal Auto'!D$15,$M12,0,1,1),""))</f>
        <v/>
      </c>
      <c r="Q12" s="133" t="str">
        <f ca="1">IF($K12="CA",OFFSET('Commercial Auto'!E$15,$M12,0,1,1),IF($K12="PA",OFFSET('Personal Auto'!E$15,$M12,0,1,1),""))</f>
        <v/>
      </c>
      <c r="R12" s="133" t="str">
        <f ca="1">IF($K12="CA",OFFSET('Commercial Auto'!F$15,$M12,0,1,1),IF($K12="PA",OFFSET('Personal Auto'!F$15,$M12,0,1,1),""))</f>
        <v/>
      </c>
      <c r="S12" s="133" t="str">
        <f ca="1">IF($K12="CA",OFFSET('Commercial Auto'!G$15,$M12,0,1,1),IF($K12="PA",OFFSET('Personal Auto'!G$15,$M12,0,1,1),""))</f>
        <v/>
      </c>
      <c r="T12" s="148" t="str">
        <f>IF($K12="CA",'Commercial Auto'!$G$32,IF($K12="PA",'Personal Auto'!$G$32,""))</f>
        <v/>
      </c>
      <c r="U12" s="133" t="str">
        <f>IF($K12="CA",'Commercial Auto'!$E$37,IF($K12="PA",'Personal Auto'!$E$37,""))</f>
        <v/>
      </c>
      <c r="V12" s="133" t="str">
        <f>IF($K12="CA",'Commercial Auto'!$E$38,IF($K12="PA",'Personal Auto'!$E$38,""))</f>
        <v/>
      </c>
      <c r="W12" s="133" t="str">
        <f>IF($K12="CA",'Commercial Auto'!$E$39,IF($K12="PA",'Personal Auto'!$E$39,""))</f>
        <v/>
      </c>
      <c r="X12" s="133" t="str">
        <f>IF($K12="CA",'Commercial Auto'!$C$41&amp;" "&amp;'Commercial Auto'!$C$42,IF($K12="PA",'Personal Auto'!$C$41&amp;" "&amp;'Personal Auto'!$C$42,""))</f>
        <v/>
      </c>
    </row>
    <row r="13" spans="1:24" x14ac:dyDescent="0.2">
      <c r="A13" s="139">
        <f t="shared" si="3"/>
        <v>12</v>
      </c>
      <c r="B13" s="139">
        <f>'Commercial Auto'!$I$28</f>
        <v>0</v>
      </c>
      <c r="C13" s="140">
        <f>'Personal Auto'!$I$28</f>
        <v>0</v>
      </c>
      <c r="D13" s="140" t="str">
        <f t="shared" si="0"/>
        <v/>
      </c>
      <c r="E13" s="133" t="str">
        <f>IF($D13&lt;&gt;"",'Company Info'!$D$7,"")</f>
        <v/>
      </c>
      <c r="F13" s="133" t="str">
        <f>IF($D13&lt;&gt;"",'Company Info'!$D$8,"")</f>
        <v/>
      </c>
      <c r="G13" s="133" t="str">
        <f>IF($D13&lt;&gt;"",'Company Info'!$D$9,"")</f>
        <v/>
      </c>
      <c r="H13" s="133" t="str">
        <f>IF($D13&lt;&gt;"",'Company Info'!$D$10,"")</f>
        <v/>
      </c>
      <c r="I13" s="133" t="str">
        <f>IF($D13&lt;&gt;"",'Company Info'!$D$11,"")</f>
        <v/>
      </c>
      <c r="J13" s="133" t="str">
        <f>IF($D13&lt;&gt;"",'Company Info'!$D$12,"")</f>
        <v/>
      </c>
      <c r="K13" s="139" t="str">
        <f t="shared" si="1"/>
        <v/>
      </c>
      <c r="L13" s="142" t="str">
        <f>IF($K13="CA",'Commercial Auto'!$F$7,IF($K13="PA",'Personal Auto'!$F$7,""))</f>
        <v/>
      </c>
      <c r="M13" s="139" t="str">
        <f t="shared" si="2"/>
        <v/>
      </c>
      <c r="N13" s="133" t="str">
        <f ca="1">IF($K13="CA",OFFSET('Commercial Auto'!B$15,$M13,0,1,1),IF($K13="PA",OFFSET('Personal Auto'!B$15,$M13,0,1,1),""))</f>
        <v/>
      </c>
      <c r="O13" s="133" t="str">
        <f ca="1">IF($K13="CA",OFFSET('Commercial Auto'!C$15,$M13,0,1,1),IF($K13="PA",OFFSET('Personal Auto'!C$15,$M13,0,1,1),""))</f>
        <v/>
      </c>
      <c r="P13" s="133" t="str">
        <f ca="1">IF($K13="CA",OFFSET('Commercial Auto'!D$15,$M13,0,1,1),IF($K13="PA",OFFSET('Personal Auto'!D$15,$M13,0,1,1),""))</f>
        <v/>
      </c>
      <c r="Q13" s="133" t="str">
        <f ca="1">IF($K13="CA",OFFSET('Commercial Auto'!E$15,$M13,0,1,1),IF($K13="PA",OFFSET('Personal Auto'!E$15,$M13,0,1,1),""))</f>
        <v/>
      </c>
      <c r="R13" s="133" t="str">
        <f ca="1">IF($K13="CA",OFFSET('Commercial Auto'!F$15,$M13,0,1,1),IF($K13="PA",OFFSET('Personal Auto'!F$15,$M13,0,1,1),""))</f>
        <v/>
      </c>
      <c r="S13" s="133" t="str">
        <f ca="1">IF($K13="CA",OFFSET('Commercial Auto'!G$15,$M13,0,1,1),IF($K13="PA",OFFSET('Personal Auto'!G$15,$M13,0,1,1),""))</f>
        <v/>
      </c>
      <c r="T13" s="148" t="str">
        <f>IF($K13="CA",'Commercial Auto'!$G$32,IF($K13="PA",'Personal Auto'!$G$32,""))</f>
        <v/>
      </c>
      <c r="U13" s="133" t="str">
        <f>IF($K13="CA",'Commercial Auto'!$E$37,IF($K13="PA",'Personal Auto'!$E$37,""))</f>
        <v/>
      </c>
      <c r="V13" s="133" t="str">
        <f>IF($K13="CA",'Commercial Auto'!$E$38,IF($K13="PA",'Personal Auto'!$E$38,""))</f>
        <v/>
      </c>
      <c r="W13" s="133" t="str">
        <f>IF($K13="CA",'Commercial Auto'!$E$39,IF($K13="PA",'Personal Auto'!$E$39,""))</f>
        <v/>
      </c>
      <c r="X13" s="133" t="str">
        <f>IF($K13="CA",'Commercial Auto'!$C$41&amp;" "&amp;'Commercial Auto'!$C$42,IF($K13="PA",'Personal Auto'!$C$41&amp;" "&amp;'Personal Auto'!$C$42,""))</f>
        <v/>
      </c>
    </row>
    <row r="14" spans="1:24" x14ac:dyDescent="0.2">
      <c r="A14" s="139">
        <f t="shared" si="3"/>
        <v>13</v>
      </c>
      <c r="B14" s="139">
        <f>'Commercial Auto'!$I$28</f>
        <v>0</v>
      </c>
      <c r="C14" s="140">
        <f>'Personal Auto'!$I$28</f>
        <v>0</v>
      </c>
      <c r="D14" s="140" t="str">
        <f t="shared" si="0"/>
        <v/>
      </c>
      <c r="E14" s="133" t="str">
        <f>IF($D14&lt;&gt;"",'Company Info'!$D$7,"")</f>
        <v/>
      </c>
      <c r="F14" s="133" t="str">
        <f>IF($D14&lt;&gt;"",'Company Info'!$D$8,"")</f>
        <v/>
      </c>
      <c r="G14" s="133" t="str">
        <f>IF($D14&lt;&gt;"",'Company Info'!$D$9,"")</f>
        <v/>
      </c>
      <c r="H14" s="133" t="str">
        <f>IF($D14&lt;&gt;"",'Company Info'!$D$10,"")</f>
        <v/>
      </c>
      <c r="I14" s="133" t="str">
        <f>IF($D14&lt;&gt;"",'Company Info'!$D$11,"")</f>
        <v/>
      </c>
      <c r="J14" s="133" t="str">
        <f>IF($D14&lt;&gt;"",'Company Info'!$D$12,"")</f>
        <v/>
      </c>
      <c r="K14" s="139" t="str">
        <f t="shared" si="1"/>
        <v/>
      </c>
      <c r="L14" s="142" t="str">
        <f>IF($K14="CA",'Commercial Auto'!$F$7,IF($K14="PA",'Personal Auto'!$F$7,""))</f>
        <v/>
      </c>
      <c r="M14" s="139" t="str">
        <f t="shared" si="2"/>
        <v/>
      </c>
      <c r="N14" s="133" t="str">
        <f ca="1">IF($K14="CA",OFFSET('Commercial Auto'!B$15,$M14,0,1,1),IF($K14="PA",OFFSET('Personal Auto'!B$15,$M14,0,1,1),""))</f>
        <v/>
      </c>
      <c r="O14" s="133" t="str">
        <f ca="1">IF($K14="CA",OFFSET('Commercial Auto'!C$15,$M14,0,1,1),IF($K14="PA",OFFSET('Personal Auto'!C$15,$M14,0,1,1),""))</f>
        <v/>
      </c>
      <c r="P14" s="133" t="str">
        <f ca="1">IF($K14="CA",OFFSET('Commercial Auto'!D$15,$M14,0,1,1),IF($K14="PA",OFFSET('Personal Auto'!D$15,$M14,0,1,1),""))</f>
        <v/>
      </c>
      <c r="Q14" s="133" t="str">
        <f ca="1">IF($K14="CA",OFFSET('Commercial Auto'!E$15,$M14,0,1,1),IF($K14="PA",OFFSET('Personal Auto'!E$15,$M14,0,1,1),""))</f>
        <v/>
      </c>
      <c r="R14" s="133" t="str">
        <f ca="1">IF($K14="CA",OFFSET('Commercial Auto'!F$15,$M14,0,1,1),IF($K14="PA",OFFSET('Personal Auto'!F$15,$M14,0,1,1),""))</f>
        <v/>
      </c>
      <c r="S14" s="133" t="str">
        <f ca="1">IF($K14="CA",OFFSET('Commercial Auto'!G$15,$M14,0,1,1),IF($K14="PA",OFFSET('Personal Auto'!G$15,$M14,0,1,1),""))</f>
        <v/>
      </c>
      <c r="T14" s="148" t="str">
        <f>IF($K14="CA",'Commercial Auto'!$G$32,IF($K14="PA",'Personal Auto'!$G$32,""))</f>
        <v/>
      </c>
      <c r="U14" s="133" t="str">
        <f>IF($K14="CA",'Commercial Auto'!$E$37,IF($K14="PA",'Personal Auto'!$E$37,""))</f>
        <v/>
      </c>
      <c r="V14" s="133" t="str">
        <f>IF($K14="CA",'Commercial Auto'!$E$38,IF($K14="PA",'Personal Auto'!$E$38,""))</f>
        <v/>
      </c>
      <c r="W14" s="133" t="str">
        <f>IF($K14="CA",'Commercial Auto'!$E$39,IF($K14="PA",'Personal Auto'!$E$39,""))</f>
        <v/>
      </c>
      <c r="X14" s="133" t="str">
        <f>IF($K14="CA",'Commercial Auto'!$C$41&amp;" "&amp;'Commercial Auto'!$C$42,IF($K14="PA",'Personal Auto'!$C$41&amp;" "&amp;'Personal Auto'!$C$42,""))</f>
        <v/>
      </c>
    </row>
    <row r="15" spans="1:24" x14ac:dyDescent="0.2">
      <c r="A15" s="139">
        <f t="shared" si="3"/>
        <v>14</v>
      </c>
      <c r="B15" s="139">
        <f>'Commercial Auto'!$I$28</f>
        <v>0</v>
      </c>
      <c r="C15" s="140">
        <f>'Personal Auto'!$I$28</f>
        <v>0</v>
      </c>
      <c r="D15" s="140" t="str">
        <f t="shared" si="0"/>
        <v/>
      </c>
      <c r="E15" s="133" t="str">
        <f>IF($D15&lt;&gt;"",'Company Info'!$D$7,"")</f>
        <v/>
      </c>
      <c r="F15" s="133" t="str">
        <f>IF($D15&lt;&gt;"",'Company Info'!$D$8,"")</f>
        <v/>
      </c>
      <c r="G15" s="133" t="str">
        <f>IF($D15&lt;&gt;"",'Company Info'!$D$9,"")</f>
        <v/>
      </c>
      <c r="H15" s="133" t="str">
        <f>IF($D15&lt;&gt;"",'Company Info'!$D$10,"")</f>
        <v/>
      </c>
      <c r="I15" s="133" t="str">
        <f>IF($D15&lt;&gt;"",'Company Info'!$D$11,"")</f>
        <v/>
      </c>
      <c r="J15" s="133" t="str">
        <f>IF($D15&lt;&gt;"",'Company Info'!$D$12,"")</f>
        <v/>
      </c>
      <c r="K15" s="139" t="str">
        <f t="shared" si="1"/>
        <v/>
      </c>
      <c r="L15" s="142" t="str">
        <f>IF($K15="CA",'Commercial Auto'!$F$7,IF($K15="PA",'Personal Auto'!$F$7,""))</f>
        <v/>
      </c>
      <c r="M15" s="139" t="str">
        <f t="shared" si="2"/>
        <v/>
      </c>
      <c r="N15" s="133" t="str">
        <f ca="1">IF($K15="CA",OFFSET('Commercial Auto'!B$15,$M15,0,1,1),IF($K15="PA",OFFSET('Personal Auto'!B$15,$M15,0,1,1),""))</f>
        <v/>
      </c>
      <c r="O15" s="133" t="str">
        <f ca="1">IF($K15="CA",OFFSET('Commercial Auto'!C$15,$M15,0,1,1),IF($K15="PA",OFFSET('Personal Auto'!C$15,$M15,0,1,1),""))</f>
        <v/>
      </c>
      <c r="P15" s="133" t="str">
        <f ca="1">IF($K15="CA",OFFSET('Commercial Auto'!D$15,$M15,0,1,1),IF($K15="PA",OFFSET('Personal Auto'!D$15,$M15,0,1,1),""))</f>
        <v/>
      </c>
      <c r="Q15" s="133" t="str">
        <f ca="1">IF($K15="CA",OFFSET('Commercial Auto'!E$15,$M15,0,1,1),IF($K15="PA",OFFSET('Personal Auto'!E$15,$M15,0,1,1),""))</f>
        <v/>
      </c>
      <c r="R15" s="133" t="str">
        <f ca="1">IF($K15="CA",OFFSET('Commercial Auto'!F$15,$M15,0,1,1),IF($K15="PA",OFFSET('Personal Auto'!F$15,$M15,0,1,1),""))</f>
        <v/>
      </c>
      <c r="S15" s="133" t="str">
        <f ca="1">IF($K15="CA",OFFSET('Commercial Auto'!G$15,$M15,0,1,1),IF($K15="PA",OFFSET('Personal Auto'!G$15,$M15,0,1,1),""))</f>
        <v/>
      </c>
      <c r="T15" s="148" t="str">
        <f>IF($K15="CA",'Commercial Auto'!$G$32,IF($K15="PA",'Personal Auto'!$G$32,""))</f>
        <v/>
      </c>
      <c r="U15" s="133" t="str">
        <f>IF($K15="CA",'Commercial Auto'!$E$37,IF($K15="PA",'Personal Auto'!$E$37,""))</f>
        <v/>
      </c>
      <c r="V15" s="133" t="str">
        <f>IF($K15="CA",'Commercial Auto'!$E$38,IF($K15="PA",'Personal Auto'!$E$38,""))</f>
        <v/>
      </c>
      <c r="W15" s="133" t="str">
        <f>IF($K15="CA",'Commercial Auto'!$E$39,IF($K15="PA",'Personal Auto'!$E$39,""))</f>
        <v/>
      </c>
      <c r="X15" s="133" t="str">
        <f>IF($K15="CA",'Commercial Auto'!$C$41&amp;" "&amp;'Commercial Auto'!$C$42,IF($K15="PA",'Personal Auto'!$C$41&amp;" "&amp;'Personal Auto'!$C$42,""))</f>
        <v/>
      </c>
    </row>
    <row r="16" spans="1:24" x14ac:dyDescent="0.2">
      <c r="A16" s="139">
        <f t="shared" si="3"/>
        <v>15</v>
      </c>
      <c r="B16" s="139">
        <f>'Commercial Auto'!$I$28</f>
        <v>0</v>
      </c>
      <c r="C16" s="140">
        <f>'Personal Auto'!$I$28</f>
        <v>0</v>
      </c>
      <c r="D16" s="140" t="str">
        <f t="shared" si="0"/>
        <v/>
      </c>
      <c r="E16" s="133" t="str">
        <f>IF($D16&lt;&gt;"",'Company Info'!$D$7,"")</f>
        <v/>
      </c>
      <c r="F16" s="133" t="str">
        <f>IF($D16&lt;&gt;"",'Company Info'!$D$8,"")</f>
        <v/>
      </c>
      <c r="G16" s="133" t="str">
        <f>IF($D16&lt;&gt;"",'Company Info'!$D$9,"")</f>
        <v/>
      </c>
      <c r="H16" s="133" t="str">
        <f>IF($D16&lt;&gt;"",'Company Info'!$D$10,"")</f>
        <v/>
      </c>
      <c r="I16" s="133" t="str">
        <f>IF($D16&lt;&gt;"",'Company Info'!$D$11,"")</f>
        <v/>
      </c>
      <c r="J16" s="133" t="str">
        <f>IF($D16&lt;&gt;"",'Company Info'!$D$12,"")</f>
        <v/>
      </c>
      <c r="K16" s="139" t="str">
        <f t="shared" si="1"/>
        <v/>
      </c>
      <c r="L16" s="142" t="str">
        <f>IF($K16="CA",'Commercial Auto'!$F$7,IF($K16="PA",'Personal Auto'!$F$7,""))</f>
        <v/>
      </c>
      <c r="M16" s="139" t="str">
        <f t="shared" si="2"/>
        <v/>
      </c>
      <c r="N16" s="133" t="str">
        <f ca="1">IF($K16="CA",OFFSET('Commercial Auto'!B$15,$M16,0,1,1),IF($K16="PA",OFFSET('Personal Auto'!B$15,$M16,0,1,1),""))</f>
        <v/>
      </c>
      <c r="O16" s="133" t="str">
        <f ca="1">IF($K16="CA",OFFSET('Commercial Auto'!C$15,$M16,0,1,1),IF($K16="PA",OFFSET('Personal Auto'!C$15,$M16,0,1,1),""))</f>
        <v/>
      </c>
      <c r="P16" s="133" t="str">
        <f ca="1">IF($K16="CA",OFFSET('Commercial Auto'!D$15,$M16,0,1,1),IF($K16="PA",OFFSET('Personal Auto'!D$15,$M16,0,1,1),""))</f>
        <v/>
      </c>
      <c r="Q16" s="133" t="str">
        <f ca="1">IF($K16="CA",OFFSET('Commercial Auto'!E$15,$M16,0,1,1),IF($K16="PA",OFFSET('Personal Auto'!E$15,$M16,0,1,1),""))</f>
        <v/>
      </c>
      <c r="R16" s="133" t="str">
        <f ca="1">IF($K16="CA",OFFSET('Commercial Auto'!F$15,$M16,0,1,1),IF($K16="PA",OFFSET('Personal Auto'!F$15,$M16,0,1,1),""))</f>
        <v/>
      </c>
      <c r="S16" s="133" t="str">
        <f ca="1">IF($K16="CA",OFFSET('Commercial Auto'!G$15,$M16,0,1,1),IF($K16="PA",OFFSET('Personal Auto'!G$15,$M16,0,1,1),""))</f>
        <v/>
      </c>
      <c r="T16" s="148" t="str">
        <f>IF($K16="CA",'Commercial Auto'!$G$32,IF($K16="PA",'Personal Auto'!$G$32,""))</f>
        <v/>
      </c>
      <c r="U16" s="133" t="str">
        <f>IF($K16="CA",'Commercial Auto'!$E$37,IF($K16="PA",'Personal Auto'!$E$37,""))</f>
        <v/>
      </c>
      <c r="V16" s="133" t="str">
        <f>IF($K16="CA",'Commercial Auto'!$E$38,IF($K16="PA",'Personal Auto'!$E$38,""))</f>
        <v/>
      </c>
      <c r="W16" s="133" t="str">
        <f>IF($K16="CA",'Commercial Auto'!$E$39,IF($K16="PA",'Personal Auto'!$E$39,""))</f>
        <v/>
      </c>
      <c r="X16" s="133" t="str">
        <f>IF($K16="CA",'Commercial Auto'!$C$41&amp;" "&amp;'Commercial Auto'!$C$42,IF($K16="PA",'Personal Auto'!$C$41&amp;" "&amp;'Personal Auto'!$C$42,""))</f>
        <v/>
      </c>
    </row>
    <row r="17" spans="1:24" x14ac:dyDescent="0.2">
      <c r="A17" s="139">
        <f t="shared" si="3"/>
        <v>16</v>
      </c>
      <c r="B17" s="139">
        <f>'Commercial Auto'!$I$28</f>
        <v>0</v>
      </c>
      <c r="C17" s="140">
        <f>'Personal Auto'!$I$28</f>
        <v>0</v>
      </c>
      <c r="D17" s="140" t="str">
        <f t="shared" si="0"/>
        <v/>
      </c>
      <c r="E17" s="133" t="str">
        <f>IF($D17&lt;&gt;"",'Company Info'!$D$7,"")</f>
        <v/>
      </c>
      <c r="F17" s="133" t="str">
        <f>IF($D17&lt;&gt;"",'Company Info'!$D$8,"")</f>
        <v/>
      </c>
      <c r="G17" s="133" t="str">
        <f>IF($D17&lt;&gt;"",'Company Info'!$D$9,"")</f>
        <v/>
      </c>
      <c r="H17" s="133" t="str">
        <f>IF($D17&lt;&gt;"",'Company Info'!$D$10,"")</f>
        <v/>
      </c>
      <c r="I17" s="133" t="str">
        <f>IF($D17&lt;&gt;"",'Company Info'!$D$11,"")</f>
        <v/>
      </c>
      <c r="J17" s="133" t="str">
        <f>IF($D17&lt;&gt;"",'Company Info'!$D$12,"")</f>
        <v/>
      </c>
      <c r="K17" s="139" t="str">
        <f t="shared" si="1"/>
        <v/>
      </c>
      <c r="L17" s="142" t="str">
        <f>IF($K17="CA",'Commercial Auto'!$F$7,IF($K17="PA",'Personal Auto'!$F$7,""))</f>
        <v/>
      </c>
      <c r="M17" s="139" t="str">
        <f t="shared" si="2"/>
        <v/>
      </c>
      <c r="N17" s="133" t="str">
        <f ca="1">IF($K17="CA",OFFSET('Commercial Auto'!B$15,$M17,0,1,1),IF($K17="PA",OFFSET('Personal Auto'!B$15,$M17,0,1,1),""))</f>
        <v/>
      </c>
      <c r="O17" s="133" t="str">
        <f ca="1">IF($K17="CA",OFFSET('Commercial Auto'!C$15,$M17,0,1,1),IF($K17="PA",OFFSET('Personal Auto'!C$15,$M17,0,1,1),""))</f>
        <v/>
      </c>
      <c r="P17" s="133" t="str">
        <f ca="1">IF($K17="CA",OFFSET('Commercial Auto'!D$15,$M17,0,1,1),IF($K17="PA",OFFSET('Personal Auto'!D$15,$M17,0,1,1),""))</f>
        <v/>
      </c>
      <c r="Q17" s="133" t="str">
        <f ca="1">IF($K17="CA",OFFSET('Commercial Auto'!E$15,$M17,0,1,1),IF($K17="PA",OFFSET('Personal Auto'!E$15,$M17,0,1,1),""))</f>
        <v/>
      </c>
      <c r="R17" s="133" t="str">
        <f ca="1">IF($K17="CA",OFFSET('Commercial Auto'!F$15,$M17,0,1,1),IF($K17="PA",OFFSET('Personal Auto'!F$15,$M17,0,1,1),""))</f>
        <v/>
      </c>
      <c r="S17" s="133" t="str">
        <f ca="1">IF($K17="CA",OFFSET('Commercial Auto'!G$15,$M17,0,1,1),IF($K17="PA",OFFSET('Personal Auto'!G$15,$M17,0,1,1),""))</f>
        <v/>
      </c>
      <c r="T17" s="148" t="str">
        <f>IF($K17="CA",'Commercial Auto'!$G$32,IF($K17="PA",'Personal Auto'!$G$32,""))</f>
        <v/>
      </c>
      <c r="U17" s="133" t="str">
        <f>IF($K17="CA",'Commercial Auto'!$E$37,IF($K17="PA",'Personal Auto'!$E$37,""))</f>
        <v/>
      </c>
      <c r="V17" s="133" t="str">
        <f>IF($K17="CA",'Commercial Auto'!$E$38,IF($K17="PA",'Personal Auto'!$E$38,""))</f>
        <v/>
      </c>
      <c r="W17" s="133" t="str">
        <f>IF($K17="CA",'Commercial Auto'!$E$39,IF($K17="PA",'Personal Auto'!$E$39,""))</f>
        <v/>
      </c>
      <c r="X17" s="133" t="str">
        <f>IF($K17="CA",'Commercial Auto'!$C$41&amp;" "&amp;'Commercial Auto'!$C$42,IF($K17="PA",'Personal Auto'!$C$41&amp;" "&amp;'Personal Auto'!$C$42,""))</f>
        <v/>
      </c>
    </row>
    <row r="18" spans="1:24" x14ac:dyDescent="0.2">
      <c r="A18" s="139">
        <f t="shared" si="3"/>
        <v>17</v>
      </c>
      <c r="B18" s="139">
        <f>'Commercial Auto'!$I$28</f>
        <v>0</v>
      </c>
      <c r="C18" s="140">
        <f>'Personal Auto'!$I$28</f>
        <v>0</v>
      </c>
      <c r="D18" s="140" t="str">
        <f t="shared" si="0"/>
        <v/>
      </c>
      <c r="E18" s="133" t="str">
        <f>IF($D18&lt;&gt;"",'Company Info'!$D$7,"")</f>
        <v/>
      </c>
      <c r="F18" s="133" t="str">
        <f>IF($D18&lt;&gt;"",'Company Info'!$D$8,"")</f>
        <v/>
      </c>
      <c r="G18" s="133" t="str">
        <f>IF($D18&lt;&gt;"",'Company Info'!$D$9,"")</f>
        <v/>
      </c>
      <c r="H18" s="133" t="str">
        <f>IF($D18&lt;&gt;"",'Company Info'!$D$10,"")</f>
        <v/>
      </c>
      <c r="I18" s="133" t="str">
        <f>IF($D18&lt;&gt;"",'Company Info'!$D$11,"")</f>
        <v/>
      </c>
      <c r="J18" s="133" t="str">
        <f>IF($D18&lt;&gt;"",'Company Info'!$D$12,"")</f>
        <v/>
      </c>
      <c r="K18" s="139" t="str">
        <f t="shared" si="1"/>
        <v/>
      </c>
      <c r="L18" s="142" t="str">
        <f>IF($K18="CA",'Commercial Auto'!$F$7,IF($K18="PA",'Personal Auto'!$F$7,""))</f>
        <v/>
      </c>
      <c r="M18" s="139" t="str">
        <f t="shared" si="2"/>
        <v/>
      </c>
      <c r="N18" s="133" t="str">
        <f ca="1">IF($K18="CA",OFFSET('Commercial Auto'!B$15,$M18,0,1,1),IF($K18="PA",OFFSET('Personal Auto'!B$15,$M18,0,1,1),""))</f>
        <v/>
      </c>
      <c r="O18" s="133" t="str">
        <f ca="1">IF($K18="CA",OFFSET('Commercial Auto'!C$15,$M18,0,1,1),IF($K18="PA",OFFSET('Personal Auto'!C$15,$M18,0,1,1),""))</f>
        <v/>
      </c>
      <c r="P18" s="133" t="str">
        <f ca="1">IF($K18="CA",OFFSET('Commercial Auto'!D$15,$M18,0,1,1),IF($K18="PA",OFFSET('Personal Auto'!D$15,$M18,0,1,1),""))</f>
        <v/>
      </c>
      <c r="Q18" s="133" t="str">
        <f ca="1">IF($K18="CA",OFFSET('Commercial Auto'!E$15,$M18,0,1,1),IF($K18="PA",OFFSET('Personal Auto'!E$15,$M18,0,1,1),""))</f>
        <v/>
      </c>
      <c r="R18" s="133" t="str">
        <f ca="1">IF($K18="CA",OFFSET('Commercial Auto'!F$15,$M18,0,1,1),IF($K18="PA",OFFSET('Personal Auto'!F$15,$M18,0,1,1),""))</f>
        <v/>
      </c>
      <c r="S18" s="133" t="str">
        <f ca="1">IF($K18="CA",OFFSET('Commercial Auto'!G$15,$M18,0,1,1),IF($K18="PA",OFFSET('Personal Auto'!G$15,$M18,0,1,1),""))</f>
        <v/>
      </c>
      <c r="T18" s="148" t="str">
        <f>IF($K18="CA",'Commercial Auto'!$G$32,IF($K18="PA",'Personal Auto'!$G$32,""))</f>
        <v/>
      </c>
      <c r="U18" s="133" t="str">
        <f>IF($K18="CA",'Commercial Auto'!$E$37,IF($K18="PA",'Personal Auto'!$E$37,""))</f>
        <v/>
      </c>
      <c r="V18" s="133" t="str">
        <f>IF($K18="CA",'Commercial Auto'!$E$38,IF($K18="PA",'Personal Auto'!$E$38,""))</f>
        <v/>
      </c>
      <c r="W18" s="133" t="str">
        <f>IF($K18="CA",'Commercial Auto'!$E$39,IF($K18="PA",'Personal Auto'!$E$39,""))</f>
        <v/>
      </c>
      <c r="X18" s="133" t="str">
        <f>IF($K18="CA",'Commercial Auto'!$C$41&amp;" "&amp;'Commercial Auto'!$C$42,IF($K18="PA",'Personal Auto'!$C$41&amp;" "&amp;'Personal Auto'!$C$42,""))</f>
        <v/>
      </c>
    </row>
    <row r="19" spans="1:24" x14ac:dyDescent="0.2">
      <c r="A19" s="139">
        <f t="shared" si="3"/>
        <v>18</v>
      </c>
      <c r="B19" s="139">
        <f>'Commercial Auto'!$I$28</f>
        <v>0</v>
      </c>
      <c r="C19" s="140">
        <f>'Personal Auto'!$I$28</f>
        <v>0</v>
      </c>
      <c r="D19" s="140" t="str">
        <f t="shared" si="0"/>
        <v/>
      </c>
      <c r="E19" s="133" t="str">
        <f>IF($D19&lt;&gt;"",'Company Info'!$D$7,"")</f>
        <v/>
      </c>
      <c r="F19" s="133" t="str">
        <f>IF($D19&lt;&gt;"",'Company Info'!$D$8,"")</f>
        <v/>
      </c>
      <c r="G19" s="133" t="str">
        <f>IF($D19&lt;&gt;"",'Company Info'!$D$9,"")</f>
        <v/>
      </c>
      <c r="H19" s="133" t="str">
        <f>IF($D19&lt;&gt;"",'Company Info'!$D$10,"")</f>
        <v/>
      </c>
      <c r="I19" s="133" t="str">
        <f>IF($D19&lt;&gt;"",'Company Info'!$D$11,"")</f>
        <v/>
      </c>
      <c r="J19" s="133" t="str">
        <f>IF($D19&lt;&gt;"",'Company Info'!$D$12,"")</f>
        <v/>
      </c>
      <c r="K19" s="139" t="str">
        <f t="shared" si="1"/>
        <v/>
      </c>
      <c r="L19" s="142" t="str">
        <f>IF($K19="CA",'Commercial Auto'!$F$7,IF($K19="PA",'Personal Auto'!$F$7,""))</f>
        <v/>
      </c>
      <c r="M19" s="139" t="str">
        <f t="shared" si="2"/>
        <v/>
      </c>
      <c r="N19" s="133" t="str">
        <f ca="1">IF($K19="CA",OFFSET('Commercial Auto'!B$15,$M19,0,1,1),IF($K19="PA",OFFSET('Personal Auto'!B$15,$M19,0,1,1),""))</f>
        <v/>
      </c>
      <c r="O19" s="133" t="str">
        <f ca="1">IF($K19="CA",OFFSET('Commercial Auto'!C$15,$M19,0,1,1),IF($K19="PA",OFFSET('Personal Auto'!C$15,$M19,0,1,1),""))</f>
        <v/>
      </c>
      <c r="P19" s="133" t="str">
        <f ca="1">IF($K19="CA",OFFSET('Commercial Auto'!D$15,$M19,0,1,1),IF($K19="PA",OFFSET('Personal Auto'!D$15,$M19,0,1,1),""))</f>
        <v/>
      </c>
      <c r="Q19" s="133" t="str">
        <f ca="1">IF($K19="CA",OFFSET('Commercial Auto'!E$15,$M19,0,1,1),IF($K19="PA",OFFSET('Personal Auto'!E$15,$M19,0,1,1),""))</f>
        <v/>
      </c>
      <c r="R19" s="133" t="str">
        <f ca="1">IF($K19="CA",OFFSET('Commercial Auto'!F$15,$M19,0,1,1),IF($K19="PA",OFFSET('Personal Auto'!F$15,$M19,0,1,1),""))</f>
        <v/>
      </c>
      <c r="S19" s="133" t="str">
        <f ca="1">IF($K19="CA",OFFSET('Commercial Auto'!G$15,$M19,0,1,1),IF($K19="PA",OFFSET('Personal Auto'!G$15,$M19,0,1,1),""))</f>
        <v/>
      </c>
      <c r="T19" s="148" t="str">
        <f>IF($K19="CA",'Commercial Auto'!$G$32,IF($K19="PA",'Personal Auto'!$G$32,""))</f>
        <v/>
      </c>
      <c r="U19" s="133" t="str">
        <f>IF($K19="CA",'Commercial Auto'!$E$37,IF($K19="PA",'Personal Auto'!$E$37,""))</f>
        <v/>
      </c>
      <c r="V19" s="133" t="str">
        <f>IF($K19="CA",'Commercial Auto'!$E$38,IF($K19="PA",'Personal Auto'!$E$38,""))</f>
        <v/>
      </c>
      <c r="W19" s="133" t="str">
        <f>IF($K19="CA",'Commercial Auto'!$E$39,IF($K19="PA",'Personal Auto'!$E$39,""))</f>
        <v/>
      </c>
      <c r="X19" s="133" t="str">
        <f>IF($K19="CA",'Commercial Auto'!$C$41&amp;" "&amp;'Commercial Auto'!$C$42,IF($K19="PA",'Personal Auto'!$C$41&amp;" "&amp;'Personal Auto'!$C$42,""))</f>
        <v/>
      </c>
    </row>
    <row r="20" spans="1:24" x14ac:dyDescent="0.2">
      <c r="A20" s="139">
        <f t="shared" si="3"/>
        <v>19</v>
      </c>
      <c r="B20" s="139">
        <f>'Commercial Auto'!$I$28</f>
        <v>0</v>
      </c>
      <c r="C20" s="140">
        <f>'Personal Auto'!$I$28</f>
        <v>0</v>
      </c>
      <c r="D20" s="140" t="str">
        <f t="shared" si="0"/>
        <v/>
      </c>
      <c r="E20" s="133" t="str">
        <f>IF($D20&lt;&gt;"",'Company Info'!$D$7,"")</f>
        <v/>
      </c>
      <c r="F20" s="133" t="str">
        <f>IF($D20&lt;&gt;"",'Company Info'!$D$8,"")</f>
        <v/>
      </c>
      <c r="G20" s="133" t="str">
        <f>IF($D20&lt;&gt;"",'Company Info'!$D$9,"")</f>
        <v/>
      </c>
      <c r="H20" s="133" t="str">
        <f>IF($D20&lt;&gt;"",'Company Info'!$D$10,"")</f>
        <v/>
      </c>
      <c r="I20" s="133" t="str">
        <f>IF($D20&lt;&gt;"",'Company Info'!$D$11,"")</f>
        <v/>
      </c>
      <c r="J20" s="133" t="str">
        <f>IF($D20&lt;&gt;"",'Company Info'!$D$12,"")</f>
        <v/>
      </c>
      <c r="K20" s="139" t="str">
        <f t="shared" si="1"/>
        <v/>
      </c>
      <c r="L20" s="142" t="str">
        <f>IF($K20="CA",'Commercial Auto'!$F$7,IF($K20="PA",'Personal Auto'!$F$7,""))</f>
        <v/>
      </c>
      <c r="M20" s="139" t="str">
        <f t="shared" si="2"/>
        <v/>
      </c>
      <c r="N20" s="133" t="str">
        <f ca="1">IF($K20="CA",OFFSET('Commercial Auto'!B$15,$M20,0,1,1),IF($K20="PA",OFFSET('Personal Auto'!B$15,$M20,0,1,1),""))</f>
        <v/>
      </c>
      <c r="O20" s="133" t="str">
        <f ca="1">IF($K20="CA",OFFSET('Commercial Auto'!C$15,$M20,0,1,1),IF($K20="PA",OFFSET('Personal Auto'!C$15,$M20,0,1,1),""))</f>
        <v/>
      </c>
      <c r="P20" s="133" t="str">
        <f ca="1">IF($K20="CA",OFFSET('Commercial Auto'!D$15,$M20,0,1,1),IF($K20="PA",OFFSET('Personal Auto'!D$15,$M20,0,1,1),""))</f>
        <v/>
      </c>
      <c r="Q20" s="133" t="str">
        <f ca="1">IF($K20="CA",OFFSET('Commercial Auto'!E$15,$M20,0,1,1),IF($K20="PA",OFFSET('Personal Auto'!E$15,$M20,0,1,1),""))</f>
        <v/>
      </c>
      <c r="R20" s="133" t="str">
        <f ca="1">IF($K20="CA",OFFSET('Commercial Auto'!F$15,$M20,0,1,1),IF($K20="PA",OFFSET('Personal Auto'!F$15,$M20,0,1,1),""))</f>
        <v/>
      </c>
      <c r="S20" s="133" t="str">
        <f ca="1">IF($K20="CA",OFFSET('Commercial Auto'!G$15,$M20,0,1,1),IF($K20="PA",OFFSET('Personal Auto'!G$15,$M20,0,1,1),""))</f>
        <v/>
      </c>
      <c r="T20" s="148" t="str">
        <f>IF($K20="CA",'Commercial Auto'!$G$32,IF($K20="PA",'Personal Auto'!$G$32,""))</f>
        <v/>
      </c>
      <c r="U20" s="133" t="str">
        <f>IF($K20="CA",'Commercial Auto'!$E$37,IF($K20="PA",'Personal Auto'!$E$37,""))</f>
        <v/>
      </c>
      <c r="V20" s="133" t="str">
        <f>IF($K20="CA",'Commercial Auto'!$E$38,IF($K20="PA",'Personal Auto'!$E$38,""))</f>
        <v/>
      </c>
      <c r="W20" s="133" t="str">
        <f>IF($K20="CA",'Commercial Auto'!$E$39,IF($K20="PA",'Personal Auto'!$E$39,""))</f>
        <v/>
      </c>
      <c r="X20" s="133" t="str">
        <f>IF($K20="CA",'Commercial Auto'!$C$41&amp;" "&amp;'Commercial Auto'!$C$42,IF($K20="PA",'Personal Auto'!$C$41&amp;" "&amp;'Personal Auto'!$C$42,""))</f>
        <v/>
      </c>
    </row>
    <row r="21" spans="1:24" s="146" customFormat="1" x14ac:dyDescent="0.2">
      <c r="A21" s="139">
        <f t="shared" si="3"/>
        <v>20</v>
      </c>
      <c r="B21" s="139">
        <f>'Commercial Auto'!$I$28</f>
        <v>0</v>
      </c>
      <c r="C21" s="140">
        <f>'Personal Auto'!$I$28</f>
        <v>0</v>
      </c>
      <c r="D21" s="140" t="str">
        <f t="shared" si="0"/>
        <v/>
      </c>
      <c r="E21" s="133" t="str">
        <f>IF($D21&lt;&gt;"",'Company Info'!$D$7,"")</f>
        <v/>
      </c>
      <c r="F21" s="133" t="str">
        <f>IF($D21&lt;&gt;"",'Company Info'!$D$8,"")</f>
        <v/>
      </c>
      <c r="G21" s="133" t="str">
        <f>IF($D21&lt;&gt;"",'Company Info'!$D$9,"")</f>
        <v/>
      </c>
      <c r="H21" s="133" t="str">
        <f>IF($D21&lt;&gt;"",'Company Info'!$D$10,"")</f>
        <v/>
      </c>
      <c r="I21" s="133" t="str">
        <f>IF($D21&lt;&gt;"",'Company Info'!$D$11,"")</f>
        <v/>
      </c>
      <c r="J21" s="133" t="str">
        <f>IF($D21&lt;&gt;"",'Company Info'!$D$12,"")</f>
        <v/>
      </c>
      <c r="K21" s="139" t="str">
        <f t="shared" si="1"/>
        <v/>
      </c>
      <c r="L21" s="142" t="str">
        <f>IF($K21="CA",'Commercial Auto'!$F$7,IF($K21="PA",'Personal Auto'!$F$7,""))</f>
        <v/>
      </c>
      <c r="M21" s="139" t="str">
        <f t="shared" si="2"/>
        <v/>
      </c>
      <c r="N21" s="133" t="str">
        <f ca="1">IF($K21="CA",OFFSET('Commercial Auto'!B$15,$M21,0,1,1),IF($K21="PA",OFFSET('Personal Auto'!B$15,$M21,0,1,1),""))</f>
        <v/>
      </c>
      <c r="O21" s="133" t="str">
        <f ca="1">IF($K21="CA",OFFSET('Commercial Auto'!C$15,$M21,0,1,1),IF($K21="PA",OFFSET('Personal Auto'!C$15,$M21,0,1,1),""))</f>
        <v/>
      </c>
      <c r="P21" s="133" t="str">
        <f ca="1">IF($K21="CA",OFFSET('Commercial Auto'!D$15,$M21,0,1,1),IF($K21="PA",OFFSET('Personal Auto'!D$15,$M21,0,1,1),""))</f>
        <v/>
      </c>
      <c r="Q21" s="133" t="str">
        <f ca="1">IF($K21="CA",OFFSET('Commercial Auto'!E$15,$M21,0,1,1),IF($K21="PA",OFFSET('Personal Auto'!E$15,$M21,0,1,1),""))</f>
        <v/>
      </c>
      <c r="R21" s="133" t="str">
        <f ca="1">IF($K21="CA",OFFSET('Commercial Auto'!F$15,$M21,0,1,1),IF($K21="PA",OFFSET('Personal Auto'!F$15,$M21,0,1,1),""))</f>
        <v/>
      </c>
      <c r="S21" s="133" t="str">
        <f ca="1">IF($K21="CA",OFFSET('Commercial Auto'!G$15,$M21,0,1,1),IF($K21="PA",OFFSET('Personal Auto'!G$15,$M21,0,1,1),""))</f>
        <v/>
      </c>
      <c r="T21" s="148" t="str">
        <f>IF($K21="CA",'Commercial Auto'!$G$32,IF($K21="PA",'Personal Auto'!$G$32,""))</f>
        <v/>
      </c>
      <c r="U21" s="133" t="str">
        <f>IF($K21="CA",'Commercial Auto'!$E$37,IF($K21="PA",'Personal Auto'!$E$37,""))</f>
        <v/>
      </c>
      <c r="V21" s="133" t="str">
        <f>IF($K21="CA",'Commercial Auto'!$E$38,IF($K21="PA",'Personal Auto'!$E$38,""))</f>
        <v/>
      </c>
      <c r="W21" s="133" t="str">
        <f>IF($K21="CA",'Commercial Auto'!$E$39,IF($K21="PA",'Personal Auto'!$E$39,""))</f>
        <v/>
      </c>
      <c r="X21" s="133" t="str">
        <f>IF($K21="CA",'Commercial Auto'!$C$41&amp;" "&amp;'Commercial Auto'!$C$42,IF($K21="PA",'Personal Auto'!$C$41&amp;" "&amp;'Personal Auto'!$C$42,""))</f>
        <v/>
      </c>
    </row>
    <row r="22" spans="1:24" x14ac:dyDescent="0.2">
      <c r="A22" s="139">
        <f t="shared" si="3"/>
        <v>21</v>
      </c>
      <c r="B22" s="139">
        <f>'Commercial Auto'!$I$28</f>
        <v>0</v>
      </c>
      <c r="C22" s="140">
        <f>'Personal Auto'!$I$28</f>
        <v>0</v>
      </c>
      <c r="D22" s="140" t="str">
        <f t="shared" si="0"/>
        <v/>
      </c>
      <c r="E22" s="133" t="str">
        <f>IF($D22&lt;&gt;"",'Company Info'!$D$7,"")</f>
        <v/>
      </c>
      <c r="F22" s="133" t="str">
        <f>IF($D22&lt;&gt;"",'Company Info'!$D$8,"")</f>
        <v/>
      </c>
      <c r="G22" s="133" t="str">
        <f>IF($D22&lt;&gt;"",'Company Info'!$D$9,"")</f>
        <v/>
      </c>
      <c r="H22" s="133" t="str">
        <f>IF($D22&lt;&gt;"",'Company Info'!$D$10,"")</f>
        <v/>
      </c>
      <c r="I22" s="133" t="str">
        <f>IF($D22&lt;&gt;"",'Company Info'!$D$11,"")</f>
        <v/>
      </c>
      <c r="J22" s="133" t="str">
        <f>IF($D22&lt;&gt;"",'Company Info'!$D$12,"")</f>
        <v/>
      </c>
      <c r="K22" s="139" t="str">
        <f t="shared" si="1"/>
        <v/>
      </c>
      <c r="L22" s="142" t="str">
        <f>IF($K22="CA",'Commercial Auto'!$F$7,IF($K22="PA",'Personal Auto'!$F$7,""))</f>
        <v/>
      </c>
      <c r="M22" s="139" t="str">
        <f t="shared" si="2"/>
        <v/>
      </c>
      <c r="N22" s="133" t="str">
        <f ca="1">IF($K22="CA",OFFSET('Commercial Auto'!B$15,$M22,0,1,1),IF($K22="PA",OFFSET('Personal Auto'!B$15,$M22,0,1,1),""))</f>
        <v/>
      </c>
      <c r="O22" s="133" t="str">
        <f ca="1">IF($K22="CA",OFFSET('Commercial Auto'!C$15,$M22,0,1,1),IF($K22="PA",OFFSET('Personal Auto'!C$15,$M22,0,1,1),""))</f>
        <v/>
      </c>
      <c r="P22" s="133" t="str">
        <f ca="1">IF($K22="CA",OFFSET('Commercial Auto'!D$15,$M22,0,1,1),IF($K22="PA",OFFSET('Personal Auto'!D$15,$M22,0,1,1),""))</f>
        <v/>
      </c>
      <c r="Q22" s="133" t="str">
        <f ca="1">IF($K22="CA",OFFSET('Commercial Auto'!E$15,$M22,0,1,1),IF($K22="PA",OFFSET('Personal Auto'!E$15,$M22,0,1,1),""))</f>
        <v/>
      </c>
      <c r="R22" s="133" t="str">
        <f ca="1">IF($K22="CA",OFFSET('Commercial Auto'!F$15,$M22,0,1,1),IF($K22="PA",OFFSET('Personal Auto'!F$15,$M22,0,1,1),""))</f>
        <v/>
      </c>
      <c r="S22" s="133" t="str">
        <f ca="1">IF($K22="CA",OFFSET('Commercial Auto'!G$15,$M22,0,1,1),IF($K22="PA",OFFSET('Personal Auto'!G$15,$M22,0,1,1),""))</f>
        <v/>
      </c>
      <c r="T22" s="148" t="str">
        <f>IF($K22="CA",'Commercial Auto'!$G$32,IF($K22="PA",'Personal Auto'!$G$32,""))</f>
        <v/>
      </c>
      <c r="U22" s="133" t="str">
        <f>IF($K22="CA",'Commercial Auto'!$E$37,IF($K22="PA",'Personal Auto'!$E$37,""))</f>
        <v/>
      </c>
      <c r="V22" s="133" t="str">
        <f>IF($K22="CA",'Commercial Auto'!$E$38,IF($K22="PA",'Personal Auto'!$E$38,""))</f>
        <v/>
      </c>
      <c r="W22" s="133" t="str">
        <f>IF($K22="CA",'Commercial Auto'!$E$39,IF($K22="PA",'Personal Auto'!$E$39,""))</f>
        <v/>
      </c>
      <c r="X22" s="133" t="str">
        <f>IF($K22="CA",'Commercial Auto'!$C$41&amp;" "&amp;'Commercial Auto'!$C$42,IF($K22="PA",'Personal Auto'!$C$41&amp;" "&amp;'Personal Auto'!$C$42,""))</f>
        <v/>
      </c>
    </row>
    <row r="23" spans="1:24" s="146" customFormat="1" x14ac:dyDescent="0.2">
      <c r="A23" s="144">
        <f t="shared" si="3"/>
        <v>22</v>
      </c>
      <c r="B23" s="144">
        <f>'Commercial Auto'!$I$28</f>
        <v>0</v>
      </c>
      <c r="C23" s="145">
        <f>'Personal Auto'!$I$28</f>
        <v>0</v>
      </c>
      <c r="D23" s="145" t="str">
        <f t="shared" si="0"/>
        <v/>
      </c>
      <c r="E23" s="146" t="str">
        <f>IF($D23&lt;&gt;"",'Company Info'!$D$7,"")</f>
        <v/>
      </c>
      <c r="F23" s="146" t="str">
        <f>IF($D23&lt;&gt;"",'Company Info'!$D$8,"")</f>
        <v/>
      </c>
      <c r="G23" s="146" t="str">
        <f>IF($D23&lt;&gt;"",'Company Info'!$D$9,"")</f>
        <v/>
      </c>
      <c r="H23" s="146" t="str">
        <f>IF($D23&lt;&gt;"",'Company Info'!$D$10,"")</f>
        <v/>
      </c>
      <c r="I23" s="146" t="str">
        <f>IF($D23&lt;&gt;"",'Company Info'!$D$11,"")</f>
        <v/>
      </c>
      <c r="J23" s="146" t="str">
        <f>IF($D23&lt;&gt;"",'Company Info'!$D$12,"")</f>
        <v/>
      </c>
      <c r="K23" s="144" t="str">
        <f t="shared" si="1"/>
        <v/>
      </c>
      <c r="L23" s="161" t="str">
        <f>IF($K23="CA",'Commercial Auto'!$F$7,IF($K23="PA",'Personal Auto'!$F$7,""))</f>
        <v/>
      </c>
      <c r="M23" s="144" t="str">
        <f t="shared" si="2"/>
        <v/>
      </c>
      <c r="N23" s="146" t="str">
        <f ca="1">IF($K23="CA",OFFSET('Commercial Auto'!B$15,$M23,0,1,1),IF($K23="PA",OFFSET('Personal Auto'!B$15,$M23,0,1,1),""))</f>
        <v/>
      </c>
      <c r="O23" s="146" t="str">
        <f ca="1">IF($K23="CA",OFFSET('Commercial Auto'!C$15,$M23,0,1,1),IF($K23="PA",OFFSET('Personal Auto'!C$15,$M23,0,1,1),""))</f>
        <v/>
      </c>
      <c r="P23" s="146" t="str">
        <f ca="1">IF($K23="CA",OFFSET('Commercial Auto'!D$15,$M23,0,1,1),IF($K23="PA",OFFSET('Personal Auto'!D$15,$M23,0,1,1),""))</f>
        <v/>
      </c>
      <c r="Q23" s="146" t="str">
        <f ca="1">IF($K23="CA",OFFSET('Commercial Auto'!E$15,$M23,0,1,1),IF($K23="PA",OFFSET('Personal Auto'!E$15,$M23,0,1,1),""))</f>
        <v/>
      </c>
      <c r="R23" s="146" t="str">
        <f ca="1">IF($K23="CA",OFFSET('Commercial Auto'!F$15,$M23,0,1,1),IF($K23="PA",OFFSET('Personal Auto'!F$15,$M23,0,1,1),""))</f>
        <v/>
      </c>
      <c r="S23" s="146" t="str">
        <f ca="1">IF($K23="CA",OFFSET('Commercial Auto'!G$15,$M23,0,1,1),IF($K23="PA",OFFSET('Personal Auto'!G$15,$M23,0,1,1),""))</f>
        <v/>
      </c>
      <c r="T23" s="162" t="str">
        <f>IF($K23="CA",'Commercial Auto'!$G$32,IF($K23="PA",'Personal Auto'!$G$32,""))</f>
        <v/>
      </c>
      <c r="U23" s="146" t="str">
        <f>IF($K23="CA",'Commercial Auto'!$E$37,IF($K23="PA",'Personal Auto'!$E$37,""))</f>
        <v/>
      </c>
      <c r="V23" s="146" t="str">
        <f>IF($K23="CA",'Commercial Auto'!$E$38,IF($K23="PA",'Personal Auto'!$E$38,""))</f>
        <v/>
      </c>
      <c r="W23" s="146" t="str">
        <f>IF($K23="CA",'Commercial Auto'!$E$39,IF($K23="PA",'Personal Auto'!$E$39,""))</f>
        <v/>
      </c>
      <c r="X23" s="146" t="str">
        <f>IF($K23="CA",'Commercial Auto'!$C$41&amp;" "&amp;'Commercial Auto'!$C$42,IF($K23="PA",'Personal Auto'!$C$41&amp;" "&amp;'Personal Auto'!$C$42,""))</f>
        <v/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Company Info</vt:lpstr>
      <vt:lpstr>Commercial Auto</vt:lpstr>
      <vt:lpstr>Personal Auto</vt:lpstr>
      <vt:lpstr>EXAMPLE Commercial Auto</vt:lpstr>
      <vt:lpstr>Data extraction</vt:lpstr>
    </vt:vector>
  </TitlesOfParts>
  <Manager>kcampbell</Manager>
  <Company>Division of Insurance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UM.UIM Survey</dc:title>
  <dc:creator>State of Alaska</dc:creator>
  <dc:description>2005/04/12.......unlocked</dc:description>
  <cp:lastModifiedBy>DCCED User</cp:lastModifiedBy>
  <cp:lastPrinted>2012-02-03T20:33:05Z</cp:lastPrinted>
  <dcterms:created xsi:type="dcterms:W3CDTF">2000-08-04T17:04:59Z</dcterms:created>
  <dcterms:modified xsi:type="dcterms:W3CDTF">2017-10-16T22:31:10Z</dcterms:modified>
  <cp:category>Required Surveys</cp:category>
</cp:coreProperties>
</file>