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tunseth/Desktop/"/>
    </mc:Choice>
  </mc:AlternateContent>
  <bookViews>
    <workbookView xWindow="1060" yWindow="800" windowWidth="27320" windowHeight="13660" tabRatio="500" activeTab="5"/>
  </bookViews>
  <sheets>
    <sheet name="Survey #1 Data" sheetId="2" r:id="rId1"/>
    <sheet name="Surv.Monk S1" sheetId="5" r:id="rId2"/>
    <sheet name="Survey #2 Data" sheetId="1" r:id="rId3"/>
    <sheet name="Surv.Monk S2" sheetId="4" r:id="rId4"/>
    <sheet name="S1+S2 Rank" sheetId="3" r:id="rId5"/>
    <sheet name="TAB 3 " sheetId="6" r:id="rId6"/>
  </sheets>
  <definedNames>
    <definedName name="OLE_LINK1" localSheetId="5">'TAB 3 '!#REF!</definedName>
    <definedName name="_xlnm.Print_Titles" localSheetId="2">'Survey #2 Data'!$1:$2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F37" i="6" l="1"/>
  <c r="E37" i="6"/>
  <c r="D37" i="6"/>
  <c r="F108" i="6"/>
  <c r="E108" i="6"/>
  <c r="D108" i="6"/>
  <c r="F71" i="6"/>
  <c r="E71" i="6"/>
  <c r="D71" i="6"/>
  <c r="F77" i="6"/>
  <c r="E77" i="6"/>
  <c r="D77" i="6"/>
  <c r="F76" i="6"/>
  <c r="E76" i="6"/>
  <c r="D76" i="6"/>
  <c r="F73" i="6"/>
  <c r="E73" i="6"/>
  <c r="D73" i="6"/>
  <c r="F72" i="6"/>
  <c r="E72" i="6"/>
  <c r="D72" i="6"/>
  <c r="F70" i="6"/>
  <c r="E70" i="6"/>
  <c r="D70" i="6"/>
  <c r="F66" i="6"/>
  <c r="E66" i="6"/>
  <c r="D66" i="6"/>
  <c r="S38" i="1"/>
  <c r="R38" i="1"/>
  <c r="Q38" i="1"/>
  <c r="F62" i="6"/>
  <c r="E62" i="6"/>
  <c r="D62" i="6"/>
  <c r="S36" i="1"/>
  <c r="R36" i="1"/>
  <c r="Q36" i="1"/>
  <c r="F12" i="6"/>
  <c r="E12" i="6"/>
  <c r="D12" i="6"/>
  <c r="F115" i="6"/>
  <c r="E115" i="6"/>
  <c r="D115" i="6"/>
  <c r="F112" i="6"/>
  <c r="E112" i="6"/>
  <c r="D112" i="6"/>
  <c r="F111" i="6"/>
  <c r="E111" i="6"/>
  <c r="D111" i="6"/>
  <c r="F110" i="6"/>
  <c r="E110" i="6"/>
  <c r="D110" i="6"/>
  <c r="F109" i="6"/>
  <c r="E109" i="6"/>
  <c r="D109" i="6"/>
  <c r="F106" i="6"/>
  <c r="E106" i="6"/>
  <c r="D106" i="6"/>
  <c r="F104" i="6"/>
  <c r="E104" i="6"/>
  <c r="D104" i="6"/>
  <c r="F101" i="6"/>
  <c r="E101" i="6"/>
  <c r="D101" i="6"/>
  <c r="F75" i="6"/>
  <c r="E75" i="6"/>
  <c r="D75" i="6"/>
  <c r="S39" i="1"/>
  <c r="R39" i="1"/>
  <c r="Q39" i="1"/>
  <c r="F69" i="6"/>
  <c r="E69" i="6"/>
  <c r="D69" i="6"/>
  <c r="F64" i="6"/>
  <c r="E64" i="6"/>
  <c r="D64" i="6"/>
  <c r="F57" i="6"/>
  <c r="E57" i="6"/>
  <c r="D57" i="6"/>
  <c r="F56" i="6"/>
  <c r="E56" i="6"/>
  <c r="D56" i="6"/>
  <c r="S33" i="1"/>
  <c r="R33" i="1"/>
  <c r="Q33" i="1"/>
  <c r="F55" i="6"/>
  <c r="E55" i="6"/>
  <c r="D55" i="6"/>
  <c r="F54" i="6"/>
  <c r="E54" i="6"/>
  <c r="D54" i="6"/>
  <c r="F52" i="6"/>
  <c r="E52" i="6"/>
  <c r="D52" i="6"/>
  <c r="F51" i="6"/>
  <c r="E51" i="6"/>
  <c r="D51" i="6"/>
  <c r="F49" i="6"/>
  <c r="E49" i="6"/>
  <c r="D49" i="6"/>
  <c r="F43" i="6"/>
  <c r="E43" i="6"/>
  <c r="D43" i="6"/>
  <c r="F47" i="6"/>
  <c r="E47" i="6"/>
  <c r="D47" i="6"/>
  <c r="F44" i="6"/>
  <c r="E44" i="6"/>
  <c r="D44" i="6"/>
  <c r="S32" i="1"/>
  <c r="R32" i="1"/>
  <c r="Q32" i="1"/>
  <c r="F40" i="6"/>
  <c r="E40" i="6"/>
  <c r="D40" i="6"/>
  <c r="F38" i="6"/>
  <c r="E38" i="6"/>
  <c r="D38" i="6"/>
  <c r="F32" i="6"/>
  <c r="E32" i="6"/>
  <c r="D32" i="6"/>
  <c r="F31" i="6"/>
  <c r="E31" i="6"/>
  <c r="D31" i="6"/>
  <c r="F30" i="6"/>
  <c r="E30" i="6"/>
  <c r="D30" i="6"/>
  <c r="F28" i="6"/>
  <c r="E28" i="6"/>
  <c r="D28" i="6"/>
  <c r="F27" i="6"/>
  <c r="E27" i="6"/>
  <c r="D27" i="6"/>
  <c r="R18" i="1"/>
  <c r="Q18" i="1"/>
  <c r="P18" i="1"/>
  <c r="F23" i="6"/>
  <c r="E23" i="6"/>
  <c r="D23" i="6"/>
  <c r="F4" i="3"/>
  <c r="O39" i="1"/>
  <c r="N39" i="1"/>
  <c r="M39" i="1"/>
  <c r="L39" i="1"/>
  <c r="K39" i="1"/>
  <c r="J39" i="1"/>
  <c r="I39" i="1"/>
  <c r="H39" i="1"/>
  <c r="G39" i="1"/>
  <c r="F39" i="1"/>
  <c r="E39" i="1"/>
  <c r="D39" i="1"/>
  <c r="O38" i="1"/>
  <c r="N38" i="1"/>
  <c r="M38" i="1"/>
  <c r="L38" i="1"/>
  <c r="K38" i="1"/>
  <c r="J38" i="1"/>
  <c r="I38" i="1"/>
  <c r="H38" i="1"/>
  <c r="G38" i="1"/>
  <c r="F38" i="1"/>
  <c r="E38" i="1"/>
  <c r="D38" i="1"/>
  <c r="O37" i="1"/>
  <c r="N37" i="1"/>
  <c r="M37" i="1"/>
  <c r="L37" i="1"/>
  <c r="K37" i="1"/>
  <c r="J37" i="1"/>
  <c r="I37" i="1"/>
  <c r="H37" i="1"/>
  <c r="G37" i="1"/>
  <c r="F37" i="1"/>
  <c r="E37" i="1"/>
  <c r="D37" i="1"/>
  <c r="O36" i="1"/>
  <c r="N36" i="1"/>
  <c r="M36" i="1"/>
  <c r="L36" i="1"/>
  <c r="K36" i="1"/>
  <c r="J36" i="1"/>
  <c r="I36" i="1"/>
  <c r="H36" i="1"/>
  <c r="G36" i="1"/>
  <c r="F36" i="1"/>
  <c r="E36" i="1"/>
  <c r="D36" i="1"/>
  <c r="O35" i="1"/>
  <c r="N35" i="1"/>
  <c r="M35" i="1"/>
  <c r="L35" i="1"/>
  <c r="K35" i="1"/>
  <c r="J35" i="1"/>
  <c r="I35" i="1"/>
  <c r="H35" i="1"/>
  <c r="G35" i="1"/>
  <c r="F35" i="1"/>
  <c r="E35" i="1"/>
  <c r="D35" i="1"/>
  <c r="O34" i="1"/>
  <c r="N34" i="1"/>
  <c r="M34" i="1"/>
  <c r="L34" i="1"/>
  <c r="K34" i="1"/>
  <c r="J34" i="1"/>
  <c r="I34" i="1"/>
  <c r="H34" i="1"/>
  <c r="G34" i="1"/>
  <c r="F34" i="1"/>
  <c r="E34" i="1"/>
  <c r="D34" i="1"/>
  <c r="O33" i="1"/>
  <c r="N33" i="1"/>
  <c r="M33" i="1"/>
  <c r="L33" i="1"/>
  <c r="K33" i="1"/>
  <c r="J33" i="1"/>
  <c r="I33" i="1"/>
  <c r="H33" i="1"/>
  <c r="G33" i="1"/>
  <c r="F33" i="1"/>
  <c r="E33" i="1"/>
  <c r="D33" i="1"/>
  <c r="O32" i="1"/>
  <c r="N32" i="1"/>
  <c r="M32" i="1"/>
  <c r="L32" i="1"/>
  <c r="K32" i="1"/>
  <c r="J32" i="1"/>
  <c r="I32" i="1"/>
  <c r="H32" i="1"/>
  <c r="G32" i="1"/>
  <c r="F32" i="1"/>
  <c r="E32" i="1"/>
  <c r="D32" i="1"/>
  <c r="O31" i="1"/>
  <c r="N31" i="1"/>
  <c r="M31" i="1"/>
  <c r="L31" i="1"/>
  <c r="K31" i="1"/>
  <c r="J31" i="1"/>
  <c r="I31" i="1"/>
  <c r="H31" i="1"/>
  <c r="G31" i="1"/>
  <c r="F31" i="1"/>
  <c r="E31" i="1"/>
  <c r="D31" i="1"/>
  <c r="O30" i="1"/>
  <c r="N30" i="1"/>
  <c r="M30" i="1"/>
  <c r="L30" i="1"/>
  <c r="K30" i="1"/>
  <c r="J30" i="1"/>
  <c r="I30" i="1"/>
  <c r="H30" i="1"/>
  <c r="G30" i="1"/>
  <c r="F30" i="1"/>
  <c r="E30" i="1"/>
  <c r="D30" i="1"/>
  <c r="O29" i="1"/>
  <c r="N29" i="1"/>
  <c r="CT77" i="4"/>
  <c r="M29" i="1"/>
  <c r="L29" i="1"/>
  <c r="K29" i="1"/>
  <c r="CT76" i="4"/>
  <c r="J29" i="1"/>
  <c r="I29" i="1"/>
  <c r="H29" i="1"/>
  <c r="CT75" i="4"/>
  <c r="G29" i="1"/>
  <c r="F29" i="1"/>
  <c r="E29" i="1"/>
  <c r="CT74" i="4"/>
  <c r="D29" i="1"/>
  <c r="CS77" i="4"/>
  <c r="O28" i="1"/>
  <c r="CR77" i="4"/>
  <c r="N28" i="1"/>
  <c r="M28" i="1"/>
  <c r="CS76" i="4"/>
  <c r="L28" i="1"/>
  <c r="CR76" i="4"/>
  <c r="K28" i="1"/>
  <c r="J28" i="1"/>
  <c r="CS75" i="4"/>
  <c r="I28" i="1"/>
  <c r="CR75" i="4"/>
  <c r="H28" i="1"/>
  <c r="G28" i="1"/>
  <c r="CS74" i="4"/>
  <c r="F28" i="1"/>
  <c r="CR74" i="4"/>
  <c r="E28" i="1"/>
  <c r="D28" i="1"/>
  <c r="O27" i="1"/>
  <c r="N27" i="1"/>
  <c r="M27" i="1"/>
  <c r="L27" i="1"/>
  <c r="K27" i="1"/>
  <c r="J27" i="1"/>
  <c r="I27" i="1"/>
  <c r="H27" i="1"/>
  <c r="G27" i="1"/>
  <c r="F27" i="1"/>
  <c r="E27" i="1"/>
  <c r="D27" i="1"/>
  <c r="O26" i="1"/>
  <c r="N26" i="1"/>
  <c r="M26" i="1"/>
  <c r="L26" i="1"/>
  <c r="K26" i="1"/>
  <c r="J26" i="1"/>
  <c r="I26" i="1"/>
  <c r="H26" i="1"/>
  <c r="G26" i="1"/>
  <c r="F26" i="1"/>
  <c r="E26" i="1"/>
  <c r="D26" i="1"/>
  <c r="O25" i="1"/>
  <c r="N25" i="1"/>
  <c r="M25" i="1"/>
  <c r="L25" i="1"/>
  <c r="K25" i="1"/>
  <c r="J25" i="1"/>
  <c r="I25" i="1"/>
  <c r="H25" i="1"/>
  <c r="G25" i="1"/>
  <c r="F25" i="1"/>
  <c r="E25" i="1"/>
  <c r="D25" i="1"/>
  <c r="O24" i="1"/>
  <c r="N24" i="1"/>
  <c r="M24" i="1"/>
  <c r="L24" i="1"/>
  <c r="K24" i="1"/>
  <c r="J24" i="1"/>
  <c r="I24" i="1"/>
  <c r="H24" i="1"/>
  <c r="G24" i="1"/>
  <c r="F24" i="1"/>
  <c r="E24" i="1"/>
  <c r="D24" i="1"/>
  <c r="O23" i="1"/>
  <c r="N23" i="1"/>
  <c r="M23" i="1"/>
  <c r="L23" i="1"/>
  <c r="K23" i="1"/>
  <c r="J23" i="1"/>
  <c r="I23" i="1"/>
  <c r="H23" i="1"/>
  <c r="G23" i="1"/>
  <c r="F23" i="1"/>
  <c r="E23" i="1"/>
  <c r="D23" i="1"/>
  <c r="O22" i="1"/>
  <c r="N22" i="1"/>
  <c r="M22" i="1"/>
  <c r="L22" i="1"/>
  <c r="K22" i="1"/>
  <c r="J22" i="1"/>
  <c r="I22" i="1"/>
  <c r="H22" i="1"/>
  <c r="G22" i="1"/>
  <c r="F22" i="1"/>
  <c r="E22" i="1"/>
  <c r="D22" i="1"/>
  <c r="O21" i="1"/>
  <c r="N21" i="1"/>
  <c r="M21" i="1"/>
  <c r="L21" i="1"/>
  <c r="K21" i="1"/>
  <c r="J21" i="1"/>
  <c r="I21" i="1"/>
  <c r="H21" i="1"/>
  <c r="G21" i="1"/>
  <c r="F21" i="1"/>
  <c r="E21" i="1"/>
  <c r="D21" i="1"/>
  <c r="O20" i="1"/>
  <c r="N20" i="1"/>
  <c r="M20" i="1"/>
  <c r="L20" i="1"/>
  <c r="K20" i="1"/>
  <c r="J20" i="1"/>
  <c r="I20" i="1"/>
  <c r="H20" i="1"/>
  <c r="G20" i="1"/>
  <c r="F20" i="1"/>
  <c r="E20" i="1"/>
  <c r="D20" i="1"/>
  <c r="O19" i="1"/>
  <c r="N19" i="1"/>
  <c r="M19" i="1"/>
  <c r="L19" i="1"/>
  <c r="K19" i="1"/>
  <c r="J19" i="1"/>
  <c r="I19" i="1"/>
  <c r="H19" i="1"/>
  <c r="G19" i="1"/>
  <c r="F19" i="1"/>
  <c r="E19" i="1"/>
  <c r="D19" i="1"/>
  <c r="O18" i="1"/>
  <c r="N18" i="1"/>
  <c r="M18" i="1"/>
  <c r="L18" i="1"/>
  <c r="K18" i="1"/>
  <c r="J18" i="1"/>
  <c r="I18" i="1"/>
  <c r="H18" i="1"/>
  <c r="G18" i="1"/>
  <c r="F18" i="1"/>
  <c r="E18" i="1"/>
  <c r="D18" i="1"/>
  <c r="O17" i="1"/>
  <c r="N17" i="1"/>
  <c r="M17" i="1"/>
  <c r="L17" i="1"/>
  <c r="O16" i="1"/>
  <c r="N16" i="1"/>
  <c r="M16" i="1"/>
  <c r="I16" i="1"/>
  <c r="L16" i="1"/>
  <c r="K17" i="1"/>
  <c r="J17" i="1"/>
  <c r="I17" i="1"/>
  <c r="H17" i="1"/>
  <c r="G17" i="1"/>
  <c r="F17" i="1"/>
  <c r="E17" i="1"/>
  <c r="D17" i="1"/>
  <c r="K16" i="1"/>
  <c r="J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K12" i="1"/>
  <c r="J12" i="1"/>
  <c r="I12" i="1"/>
  <c r="H12" i="1"/>
  <c r="G12" i="1"/>
  <c r="F12" i="1"/>
  <c r="E12" i="1"/>
  <c r="D12" i="1"/>
  <c r="O11" i="1"/>
  <c r="N11" i="1"/>
  <c r="M11" i="1"/>
  <c r="L11" i="1"/>
  <c r="K11" i="1"/>
  <c r="J11" i="1"/>
  <c r="I11" i="1"/>
  <c r="H11" i="1"/>
  <c r="G11" i="1"/>
  <c r="F11" i="1"/>
  <c r="E11" i="1"/>
  <c r="D11" i="1"/>
  <c r="O10" i="1"/>
  <c r="N10" i="1"/>
  <c r="M10" i="1"/>
  <c r="L10" i="1"/>
  <c r="K10" i="1"/>
  <c r="J10" i="1"/>
  <c r="I10" i="1"/>
  <c r="H10" i="1"/>
  <c r="G10" i="1"/>
  <c r="F10" i="1"/>
  <c r="E10" i="1"/>
  <c r="D10" i="1"/>
  <c r="O9" i="1"/>
  <c r="N9" i="1"/>
  <c r="M9" i="1"/>
  <c r="L9" i="1"/>
  <c r="K9" i="1"/>
  <c r="J9" i="1"/>
  <c r="I9" i="1"/>
  <c r="H9" i="1"/>
  <c r="G9" i="1"/>
  <c r="F9" i="1"/>
  <c r="E9" i="1"/>
  <c r="D9" i="1"/>
  <c r="O8" i="1"/>
  <c r="N8" i="1"/>
  <c r="M8" i="1"/>
  <c r="L8" i="1"/>
  <c r="K8" i="1"/>
  <c r="J8" i="1"/>
  <c r="I8" i="1"/>
  <c r="H8" i="1"/>
  <c r="G8" i="1"/>
  <c r="F8" i="1"/>
  <c r="E8" i="1"/>
  <c r="D8" i="1"/>
  <c r="O7" i="1"/>
  <c r="N7" i="1"/>
  <c r="M7" i="1"/>
  <c r="L7" i="1"/>
  <c r="K7" i="1"/>
  <c r="J7" i="1"/>
  <c r="I7" i="1"/>
  <c r="H7" i="1"/>
  <c r="G7" i="1"/>
  <c r="F7" i="1"/>
  <c r="E7" i="1"/>
  <c r="D7" i="1"/>
  <c r="O6" i="1"/>
  <c r="N6" i="1"/>
  <c r="M6" i="1"/>
  <c r="L6" i="1"/>
  <c r="K6" i="1"/>
  <c r="J6" i="1"/>
  <c r="I6" i="1"/>
  <c r="H6" i="1"/>
  <c r="G6" i="1"/>
  <c r="F6" i="1"/>
  <c r="E6" i="1"/>
  <c r="D6" i="1"/>
  <c r="O5" i="1"/>
  <c r="N5" i="1"/>
  <c r="M5" i="1"/>
  <c r="L5" i="1"/>
  <c r="K5" i="1"/>
  <c r="J5" i="1"/>
  <c r="I5" i="1"/>
  <c r="H5" i="1"/>
  <c r="G5" i="1"/>
  <c r="F5" i="1"/>
  <c r="E5" i="1"/>
  <c r="D5" i="1"/>
  <c r="O4" i="1"/>
  <c r="N4" i="1"/>
  <c r="M4" i="1"/>
  <c r="L4" i="1"/>
  <c r="K4" i="1"/>
  <c r="J4" i="1"/>
  <c r="W75" i="4"/>
  <c r="I4" i="1"/>
  <c r="V75" i="4"/>
  <c r="H4" i="1"/>
  <c r="U75" i="4"/>
  <c r="G4" i="1"/>
  <c r="W74" i="4"/>
  <c r="F4" i="1"/>
  <c r="V74" i="4"/>
  <c r="E4" i="1"/>
  <c r="U74" i="4"/>
  <c r="D4" i="1"/>
  <c r="P22" i="2"/>
  <c r="O22" i="2"/>
  <c r="N22" i="2"/>
  <c r="M22" i="2"/>
  <c r="L22" i="2"/>
  <c r="K22" i="2"/>
  <c r="J22" i="2"/>
  <c r="I22" i="2"/>
  <c r="H22" i="2"/>
  <c r="G22" i="2"/>
  <c r="F22" i="2"/>
  <c r="E22" i="2"/>
  <c r="P21" i="2"/>
  <c r="O21" i="2"/>
  <c r="N21" i="2"/>
  <c r="M21" i="2"/>
  <c r="L21" i="2"/>
  <c r="K21" i="2"/>
  <c r="J21" i="2"/>
  <c r="I21" i="2"/>
  <c r="H21" i="2"/>
  <c r="G21" i="2"/>
  <c r="F21" i="2"/>
  <c r="E21" i="2"/>
  <c r="P20" i="2"/>
  <c r="O20" i="2"/>
  <c r="N20" i="2"/>
  <c r="M20" i="2"/>
  <c r="L20" i="2"/>
  <c r="K20" i="2"/>
  <c r="J20" i="2"/>
  <c r="I20" i="2"/>
  <c r="H20" i="2"/>
  <c r="G20" i="2"/>
  <c r="F20" i="2"/>
  <c r="E20" i="2"/>
  <c r="P19" i="2"/>
  <c r="O19" i="2"/>
  <c r="N19" i="2"/>
  <c r="M19" i="2"/>
  <c r="L19" i="2"/>
  <c r="K19" i="2"/>
  <c r="J19" i="2"/>
  <c r="I19" i="2"/>
  <c r="H19" i="2"/>
  <c r="G19" i="2"/>
  <c r="F19" i="2"/>
  <c r="E19" i="2"/>
  <c r="P18" i="2"/>
  <c r="O18" i="2"/>
  <c r="N18" i="2"/>
  <c r="M18" i="2"/>
  <c r="L18" i="2"/>
  <c r="K18" i="2"/>
  <c r="J18" i="2"/>
  <c r="I18" i="2"/>
  <c r="H18" i="2"/>
  <c r="G18" i="2"/>
  <c r="F18" i="2"/>
  <c r="E18" i="2"/>
  <c r="P17" i="2"/>
  <c r="O17" i="2"/>
  <c r="N17" i="2"/>
  <c r="M17" i="2"/>
  <c r="L17" i="2"/>
  <c r="K17" i="2"/>
  <c r="J17" i="2"/>
  <c r="I17" i="2"/>
  <c r="H17" i="2"/>
  <c r="G17" i="2"/>
  <c r="F17" i="2"/>
  <c r="E17" i="2"/>
  <c r="P16" i="2"/>
  <c r="O16" i="2"/>
  <c r="N16" i="2"/>
  <c r="P15" i="2"/>
  <c r="O15" i="2"/>
  <c r="N15" i="2"/>
  <c r="M16" i="2"/>
  <c r="L16" i="2"/>
  <c r="K16" i="2"/>
  <c r="J16" i="2"/>
  <c r="I16" i="2"/>
  <c r="H16" i="2"/>
  <c r="G16" i="2"/>
  <c r="F16" i="2"/>
  <c r="E16" i="2"/>
  <c r="M15" i="2"/>
  <c r="L15" i="2"/>
  <c r="K15" i="2"/>
  <c r="J15" i="2"/>
  <c r="I15" i="2"/>
  <c r="H15" i="2"/>
  <c r="G15" i="2"/>
  <c r="F15" i="2"/>
  <c r="E15" i="2"/>
  <c r="P14" i="2"/>
  <c r="O14" i="2"/>
  <c r="N14" i="2"/>
  <c r="M14" i="2"/>
  <c r="L14" i="2"/>
  <c r="K14" i="2"/>
  <c r="J14" i="2"/>
  <c r="I14" i="2"/>
  <c r="H14" i="2"/>
  <c r="G14" i="2"/>
  <c r="F14" i="2"/>
  <c r="E14" i="2"/>
  <c r="P13" i="2"/>
  <c r="O13" i="2"/>
  <c r="N13" i="2"/>
  <c r="M13" i="2"/>
  <c r="L13" i="2"/>
  <c r="K13" i="2"/>
  <c r="J13" i="2"/>
  <c r="I13" i="2"/>
  <c r="H13" i="2"/>
  <c r="G13" i="2"/>
  <c r="F13" i="2"/>
  <c r="E13" i="2"/>
  <c r="P12" i="2"/>
  <c r="O12" i="2"/>
  <c r="N12" i="2"/>
  <c r="M12" i="2"/>
  <c r="L12" i="2"/>
  <c r="J12" i="2"/>
  <c r="I12" i="2"/>
  <c r="K12" i="2"/>
  <c r="H12" i="2"/>
  <c r="G12" i="2"/>
  <c r="F12" i="2"/>
  <c r="E12" i="2"/>
  <c r="H11" i="2"/>
  <c r="P11" i="2"/>
  <c r="O11" i="2"/>
  <c r="N11" i="2"/>
  <c r="M11" i="2"/>
  <c r="L11" i="2"/>
  <c r="K11" i="2"/>
  <c r="J11" i="2"/>
  <c r="I11" i="2"/>
  <c r="G11" i="2"/>
  <c r="F11" i="2"/>
  <c r="E11" i="2"/>
  <c r="P10" i="2"/>
  <c r="O10" i="2"/>
  <c r="N10" i="2"/>
  <c r="M10" i="2"/>
  <c r="L10" i="2"/>
  <c r="K10" i="2"/>
  <c r="J10" i="2"/>
  <c r="I10" i="2"/>
  <c r="H10" i="2"/>
  <c r="G10" i="2"/>
  <c r="F10" i="2"/>
  <c r="E10" i="2"/>
  <c r="P9" i="2"/>
  <c r="O9" i="2"/>
  <c r="N9" i="2"/>
  <c r="M9" i="2"/>
  <c r="L9" i="2"/>
  <c r="K9" i="2"/>
  <c r="J9" i="2"/>
  <c r="I9" i="2"/>
  <c r="H9" i="2"/>
  <c r="G9" i="2"/>
  <c r="F9" i="2"/>
  <c r="E9" i="2"/>
  <c r="P8" i="2"/>
  <c r="O8" i="2"/>
  <c r="N8" i="2"/>
  <c r="M8" i="2"/>
  <c r="L8" i="2"/>
  <c r="K8" i="2"/>
  <c r="J8" i="2"/>
  <c r="I8" i="2"/>
  <c r="H8" i="2"/>
  <c r="G8" i="2"/>
  <c r="F8" i="2"/>
  <c r="E8" i="2"/>
  <c r="P7" i="2"/>
  <c r="O7" i="2"/>
  <c r="N7" i="2"/>
  <c r="M7" i="2"/>
  <c r="L7" i="2"/>
  <c r="K7" i="2"/>
  <c r="J7" i="2"/>
  <c r="I7" i="2"/>
  <c r="H7" i="2"/>
  <c r="G7" i="2"/>
  <c r="F7" i="2"/>
  <c r="E7" i="2"/>
  <c r="P6" i="2"/>
  <c r="O6" i="2"/>
  <c r="N6" i="2"/>
  <c r="M6" i="2"/>
  <c r="L6" i="2"/>
  <c r="K6" i="2"/>
  <c r="J6" i="2"/>
  <c r="I6" i="2"/>
  <c r="H6" i="2"/>
  <c r="G6" i="2"/>
  <c r="F6" i="2"/>
  <c r="W76" i="5"/>
  <c r="P5" i="2"/>
  <c r="V76" i="5"/>
  <c r="O5" i="2"/>
  <c r="U76" i="5"/>
  <c r="N5" i="2"/>
  <c r="W75" i="5"/>
  <c r="M5" i="2"/>
  <c r="V75" i="5"/>
  <c r="L5" i="2"/>
  <c r="U75" i="5"/>
  <c r="K5" i="2"/>
  <c r="W74" i="5"/>
  <c r="J5" i="2"/>
  <c r="V74" i="5"/>
  <c r="I5" i="2"/>
  <c r="U74" i="5"/>
  <c r="H5" i="2"/>
  <c r="V73" i="5"/>
  <c r="F5" i="2"/>
  <c r="W73" i="5"/>
  <c r="G5" i="2"/>
  <c r="U73" i="5"/>
  <c r="E5" i="2"/>
  <c r="CH73" i="5"/>
  <c r="CI73" i="5"/>
  <c r="CK73" i="5"/>
  <c r="CL73" i="5"/>
  <c r="CM73" i="5"/>
  <c r="BN73" i="5"/>
  <c r="BO73" i="5"/>
  <c r="BQ73" i="5"/>
  <c r="BR73" i="5"/>
  <c r="BS73" i="5"/>
  <c r="BU73" i="5"/>
  <c r="BV73" i="5"/>
  <c r="BW73" i="5"/>
  <c r="BY73" i="5"/>
  <c r="BZ73" i="5"/>
  <c r="CA73" i="5"/>
  <c r="CC73" i="5"/>
  <c r="CD73" i="5"/>
  <c r="CE73" i="5"/>
  <c r="CG73" i="5"/>
  <c r="BB73" i="5"/>
  <c r="BC73" i="5"/>
  <c r="BE73" i="5"/>
  <c r="BF73" i="5"/>
  <c r="BG73" i="5"/>
  <c r="BI73" i="5"/>
  <c r="BJ73" i="5"/>
  <c r="BK73" i="5"/>
  <c r="BM73" i="5"/>
  <c r="AM73" i="5"/>
  <c r="AO73" i="5"/>
  <c r="AP73" i="5"/>
  <c r="AQ73" i="5"/>
  <c r="AS73" i="5"/>
  <c r="AT73" i="5"/>
  <c r="AU73" i="5"/>
  <c r="AW73" i="5"/>
  <c r="AX73" i="5"/>
  <c r="AY73" i="5"/>
  <c r="BA73" i="5"/>
  <c r="AK73" i="5"/>
  <c r="AL73" i="5"/>
  <c r="Y73" i="5"/>
  <c r="E6" i="2"/>
  <c r="S76" i="5"/>
  <c r="P4" i="2"/>
  <c r="R76" i="5"/>
  <c r="O4" i="2"/>
  <c r="Q76" i="5"/>
  <c r="N4" i="2"/>
  <c r="S75" i="5"/>
  <c r="M4" i="2"/>
  <c r="R75" i="5"/>
  <c r="L4" i="2"/>
  <c r="Q75" i="5"/>
  <c r="K4" i="2"/>
  <c r="S74" i="5"/>
  <c r="J4" i="2"/>
  <c r="R74" i="5"/>
  <c r="I4" i="2"/>
  <c r="Q74" i="5"/>
  <c r="H4" i="2"/>
  <c r="S73" i="5"/>
  <c r="G4" i="2"/>
  <c r="R73" i="5"/>
  <c r="F4" i="2"/>
  <c r="Q73" i="5"/>
  <c r="E4" i="2"/>
  <c r="T77" i="4"/>
  <c r="O3" i="1"/>
  <c r="S77" i="4"/>
  <c r="N3" i="1"/>
  <c r="R77" i="4"/>
  <c r="M3" i="1"/>
  <c r="T76" i="4"/>
  <c r="L3" i="1"/>
  <c r="S76" i="4"/>
  <c r="K3" i="1"/>
  <c r="R76" i="4"/>
  <c r="J3" i="1"/>
  <c r="T75" i="4"/>
  <c r="I3" i="1"/>
  <c r="S75" i="4"/>
  <c r="H3" i="1"/>
  <c r="R75" i="4"/>
  <c r="G3" i="1"/>
  <c r="T74" i="4"/>
  <c r="F3" i="1"/>
  <c r="S74" i="4"/>
  <c r="E3" i="1"/>
  <c r="R74" i="4"/>
  <c r="D3" i="1"/>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X74" i="4"/>
  <c r="AY74" i="4"/>
  <c r="AZ74" i="4"/>
  <c r="BA74" i="4"/>
  <c r="BB74" i="4"/>
  <c r="BC74" i="4"/>
  <c r="BD74" i="4"/>
  <c r="BE74" i="4"/>
  <c r="BF74" i="4"/>
  <c r="BG74" i="4"/>
  <c r="BH74" i="4"/>
  <c r="BI74" i="4"/>
  <c r="BJ74" i="4"/>
  <c r="BK74" i="4"/>
  <c r="BL74" i="4"/>
  <c r="BM74" i="4"/>
  <c r="BN74" i="4"/>
  <c r="BO74" i="4"/>
  <c r="BP74" i="4"/>
  <c r="BQ74" i="4"/>
  <c r="BR74" i="4"/>
  <c r="BS74" i="4"/>
  <c r="BT74" i="4"/>
  <c r="BU74" i="4"/>
  <c r="BV74" i="4"/>
  <c r="BW74" i="4"/>
  <c r="BX74" i="4"/>
  <c r="BY74" i="4"/>
  <c r="BZ74" i="4"/>
  <c r="CA74" i="4"/>
  <c r="CB74" i="4"/>
  <c r="CC74" i="4"/>
  <c r="CD74" i="4"/>
  <c r="CE74" i="4"/>
  <c r="CF74" i="4"/>
  <c r="CG74" i="4"/>
  <c r="CH74" i="4"/>
  <c r="CI74" i="4"/>
  <c r="CJ74" i="4"/>
  <c r="CK74" i="4"/>
  <c r="CL74" i="4"/>
  <c r="CM74" i="4"/>
  <c r="CN74" i="4"/>
  <c r="CO74" i="4"/>
  <c r="CP74" i="4"/>
  <c r="CQ74" i="4"/>
  <c r="CU74" i="4"/>
  <c r="CV74" i="4"/>
  <c r="CW74" i="4"/>
  <c r="CX74" i="4"/>
  <c r="CY74" i="4"/>
  <c r="CZ74" i="4"/>
  <c r="DA74" i="4"/>
  <c r="DB74" i="4"/>
  <c r="DC74" i="4"/>
  <c r="DD74" i="4"/>
  <c r="DE74" i="4"/>
  <c r="DF74" i="4"/>
  <c r="DG74" i="4"/>
  <c r="DH74" i="4"/>
  <c r="DI74" i="4"/>
  <c r="DJ74" i="4"/>
  <c r="DK74" i="4"/>
  <c r="DL74" i="4"/>
  <c r="DM74" i="4"/>
  <c r="DN74" i="4"/>
  <c r="DO74" i="4"/>
  <c r="DP74" i="4"/>
  <c r="DQ74" i="4"/>
  <c r="DR74" i="4"/>
  <c r="DS74" i="4"/>
  <c r="DT74" i="4"/>
  <c r="DU74" i="4"/>
  <c r="DV74" i="4"/>
  <c r="DW74" i="4"/>
  <c r="DX74" i="4"/>
  <c r="DY74" i="4"/>
  <c r="DZ74" i="4"/>
  <c r="EA74" i="4"/>
  <c r="U76"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X76" i="4"/>
  <c r="AY76" i="4"/>
  <c r="AZ76" i="4"/>
  <c r="BA76" i="4"/>
  <c r="BB76" i="4"/>
  <c r="BC76" i="4"/>
  <c r="BD76" i="4"/>
  <c r="BE76" i="4"/>
  <c r="BF76" i="4"/>
  <c r="BG76" i="4"/>
  <c r="BH76" i="4"/>
  <c r="BI76" i="4"/>
  <c r="BJ76" i="4"/>
  <c r="BK76" i="4"/>
  <c r="BL76" i="4"/>
  <c r="BM76" i="4"/>
  <c r="BN76" i="4"/>
  <c r="BO76" i="4"/>
  <c r="BP76" i="4"/>
  <c r="BQ76" i="4"/>
  <c r="BR76" i="4"/>
  <c r="BS76" i="4"/>
  <c r="BT76" i="4"/>
  <c r="BU76" i="4"/>
  <c r="BV76" i="4"/>
  <c r="BW76" i="4"/>
  <c r="BX76" i="4"/>
  <c r="BY76" i="4"/>
  <c r="BZ76" i="4"/>
  <c r="CA76" i="4"/>
  <c r="CB76" i="4"/>
  <c r="CC76" i="4"/>
  <c r="CD76" i="4"/>
  <c r="CE76" i="4"/>
  <c r="CF76" i="4"/>
  <c r="CG76" i="4"/>
  <c r="CH76" i="4"/>
  <c r="CI76" i="4"/>
  <c r="CJ76" i="4"/>
  <c r="CK76" i="4"/>
  <c r="CL76" i="4"/>
  <c r="CM76" i="4"/>
  <c r="CN76" i="4"/>
  <c r="CO76" i="4"/>
  <c r="CP76" i="4"/>
  <c r="CQ76" i="4"/>
  <c r="CU76" i="4"/>
  <c r="CV76" i="4"/>
  <c r="CW76" i="4"/>
  <c r="CX76" i="4"/>
  <c r="CY76" i="4"/>
  <c r="CZ76" i="4"/>
  <c r="DA76" i="4"/>
  <c r="DB76" i="4"/>
  <c r="DC76" i="4"/>
  <c r="DD76" i="4"/>
  <c r="DE76" i="4"/>
  <c r="DF76" i="4"/>
  <c r="DG76" i="4"/>
  <c r="DH76" i="4"/>
  <c r="DI76" i="4"/>
  <c r="DJ76" i="4"/>
  <c r="DK76" i="4"/>
  <c r="DL76" i="4"/>
  <c r="DM76" i="4"/>
  <c r="DN76" i="4"/>
  <c r="DO76" i="4"/>
  <c r="DP76" i="4"/>
  <c r="DQ76" i="4"/>
  <c r="DR76" i="4"/>
  <c r="DS76" i="4"/>
  <c r="DT76" i="4"/>
  <c r="DU76" i="4"/>
  <c r="DV76" i="4"/>
  <c r="DW76" i="4"/>
  <c r="DX76" i="4"/>
  <c r="DY76" i="4"/>
  <c r="DZ76" i="4"/>
  <c r="EA76"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X77" i="4"/>
  <c r="AY77" i="4"/>
  <c r="AZ77" i="4"/>
  <c r="BA77" i="4"/>
  <c r="BB77" i="4"/>
  <c r="BC77" i="4"/>
  <c r="BD77" i="4"/>
  <c r="BE77" i="4"/>
  <c r="BF77" i="4"/>
  <c r="BG77" i="4"/>
  <c r="BH77" i="4"/>
  <c r="BI77" i="4"/>
  <c r="BJ77" i="4"/>
  <c r="BK77" i="4"/>
  <c r="BL77" i="4"/>
  <c r="BM77" i="4"/>
  <c r="BN77" i="4"/>
  <c r="BO77" i="4"/>
  <c r="BP77" i="4"/>
  <c r="BQ77" i="4"/>
  <c r="BR77" i="4"/>
  <c r="BS77" i="4"/>
  <c r="BT77" i="4"/>
  <c r="BU77" i="4"/>
  <c r="BV77" i="4"/>
  <c r="BW77" i="4"/>
  <c r="BX77" i="4"/>
  <c r="BY77" i="4"/>
  <c r="BZ77" i="4"/>
  <c r="CA77" i="4"/>
  <c r="CB77" i="4"/>
  <c r="CC77" i="4"/>
  <c r="CD77" i="4"/>
  <c r="CE77" i="4"/>
  <c r="CF77" i="4"/>
  <c r="CG77" i="4"/>
  <c r="CH77" i="4"/>
  <c r="CI77" i="4"/>
  <c r="CJ77" i="4"/>
  <c r="CK77" i="4"/>
  <c r="CL77" i="4"/>
  <c r="CM77" i="4"/>
  <c r="CN77" i="4"/>
  <c r="CO77" i="4"/>
  <c r="CP77" i="4"/>
  <c r="CQ77" i="4"/>
  <c r="CU77" i="4"/>
  <c r="CV77" i="4"/>
  <c r="CW77" i="4"/>
  <c r="CX77" i="4"/>
  <c r="CY77" i="4"/>
  <c r="CZ77" i="4"/>
  <c r="DA77" i="4"/>
  <c r="DB77" i="4"/>
  <c r="DC77" i="4"/>
  <c r="DD77" i="4"/>
  <c r="DE77" i="4"/>
  <c r="DF77" i="4"/>
  <c r="DG77" i="4"/>
  <c r="DH77" i="4"/>
  <c r="DI77" i="4"/>
  <c r="DJ77" i="4"/>
  <c r="DK77" i="4"/>
  <c r="DL77" i="4"/>
  <c r="DM77" i="4"/>
  <c r="DN77" i="4"/>
  <c r="DO77" i="4"/>
  <c r="DP77" i="4"/>
  <c r="DQ77" i="4"/>
  <c r="DR77" i="4"/>
  <c r="DS77" i="4"/>
  <c r="DT77" i="4"/>
  <c r="DU77" i="4"/>
  <c r="DV77" i="4"/>
  <c r="DW77" i="4"/>
  <c r="DX77" i="4"/>
  <c r="DY77" i="4"/>
  <c r="DZ77" i="4"/>
  <c r="EA77"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X75" i="4"/>
  <c r="AY75" i="4"/>
  <c r="AZ75" i="4"/>
  <c r="BA75" i="4"/>
  <c r="BB75" i="4"/>
  <c r="BC75" i="4"/>
  <c r="BD75" i="4"/>
  <c r="BE75" i="4"/>
  <c r="BF75" i="4"/>
  <c r="BG75" i="4"/>
  <c r="BH75" i="4"/>
  <c r="BI75" i="4"/>
  <c r="BJ75" i="4"/>
  <c r="BK75" i="4"/>
  <c r="BL75" i="4"/>
  <c r="BM75" i="4"/>
  <c r="BN75" i="4"/>
  <c r="BO75" i="4"/>
  <c r="BP75" i="4"/>
  <c r="BQ75" i="4"/>
  <c r="BR75" i="4"/>
  <c r="BS75" i="4"/>
  <c r="BT75" i="4"/>
  <c r="BU75" i="4"/>
  <c r="BV75" i="4"/>
  <c r="BW75" i="4"/>
  <c r="BX75" i="4"/>
  <c r="BY75" i="4"/>
  <c r="BZ75" i="4"/>
  <c r="CA75" i="4"/>
  <c r="CB75" i="4"/>
  <c r="CC75" i="4"/>
  <c r="CD75" i="4"/>
  <c r="CE75" i="4"/>
  <c r="CF75" i="4"/>
  <c r="CG75" i="4"/>
  <c r="CH75" i="4"/>
  <c r="CI75" i="4"/>
  <c r="CJ75" i="4"/>
  <c r="CK75" i="4"/>
  <c r="CL75" i="4"/>
  <c r="CM75" i="4"/>
  <c r="CN75" i="4"/>
  <c r="CO75" i="4"/>
  <c r="CP75" i="4"/>
  <c r="CQ75" i="4"/>
  <c r="CU75" i="4"/>
  <c r="CV75" i="4"/>
  <c r="CW75" i="4"/>
  <c r="CX75" i="4"/>
  <c r="CY75" i="4"/>
  <c r="CZ75" i="4"/>
  <c r="DA75" i="4"/>
  <c r="DB75" i="4"/>
  <c r="DC75" i="4"/>
  <c r="DD75" i="4"/>
  <c r="DE75" i="4"/>
  <c r="DF75" i="4"/>
  <c r="DG75" i="4"/>
  <c r="DH75" i="4"/>
  <c r="DI75" i="4"/>
  <c r="DJ75" i="4"/>
  <c r="DK75" i="4"/>
  <c r="DL75" i="4"/>
  <c r="DM75" i="4"/>
  <c r="DN75" i="4"/>
  <c r="DO75" i="4"/>
  <c r="DP75" i="4"/>
  <c r="DQ75" i="4"/>
  <c r="DR75" i="4"/>
  <c r="DS75" i="4"/>
  <c r="DT75" i="4"/>
  <c r="DU75" i="4"/>
  <c r="DV75" i="4"/>
  <c r="DW75" i="4"/>
  <c r="DX75" i="4"/>
  <c r="DY75" i="4"/>
  <c r="DZ75" i="4"/>
  <c r="EA75" i="4"/>
  <c r="AK75" i="5"/>
  <c r="AL75" i="5"/>
  <c r="AM75" i="5"/>
  <c r="AO75" i="5"/>
  <c r="AP75" i="5"/>
  <c r="AQ75" i="5"/>
  <c r="AS75" i="5"/>
  <c r="AT75" i="5"/>
  <c r="AU75" i="5"/>
  <c r="AW75" i="5"/>
  <c r="AX75" i="5"/>
  <c r="AY75" i="5"/>
  <c r="BA75" i="5"/>
  <c r="BB75" i="5"/>
  <c r="BC75" i="5"/>
  <c r="BE75" i="5"/>
  <c r="BF75" i="5"/>
  <c r="BG75" i="5"/>
  <c r="BI75" i="5"/>
  <c r="BJ75" i="5"/>
  <c r="BK75" i="5"/>
  <c r="BM75" i="5"/>
  <c r="BN75" i="5"/>
  <c r="BO75" i="5"/>
  <c r="BQ75" i="5"/>
  <c r="BR75" i="5"/>
  <c r="BS75" i="5"/>
  <c r="BU75" i="5"/>
  <c r="BV75" i="5"/>
  <c r="BW75" i="5"/>
  <c r="BY75" i="5"/>
  <c r="BZ75" i="5"/>
  <c r="CA75" i="5"/>
  <c r="CC75" i="5"/>
  <c r="CD75" i="5"/>
  <c r="CE75" i="5"/>
  <c r="CG75" i="5"/>
  <c r="CH75" i="5"/>
  <c r="CI75" i="5"/>
  <c r="CK75" i="5"/>
  <c r="CL75" i="5"/>
  <c r="CM75" i="5"/>
  <c r="AK76" i="5"/>
  <c r="AL76" i="5"/>
  <c r="AM76" i="5"/>
  <c r="AO76" i="5"/>
  <c r="AP76" i="5"/>
  <c r="AQ76" i="5"/>
  <c r="AS76" i="5"/>
  <c r="AT76" i="5"/>
  <c r="AU76" i="5"/>
  <c r="AW76" i="5"/>
  <c r="AX76" i="5"/>
  <c r="AY76" i="5"/>
  <c r="BA76" i="5"/>
  <c r="BB76" i="5"/>
  <c r="BC76" i="5"/>
  <c r="BE76" i="5"/>
  <c r="BF76" i="5"/>
  <c r="BG76" i="5"/>
  <c r="BI76" i="5"/>
  <c r="BJ76" i="5"/>
  <c r="BK76" i="5"/>
  <c r="BM76" i="5"/>
  <c r="BN76" i="5"/>
  <c r="BO76" i="5"/>
  <c r="BQ76" i="5"/>
  <c r="BR76" i="5"/>
  <c r="BS76" i="5"/>
  <c r="BU76" i="5"/>
  <c r="BV76" i="5"/>
  <c r="BW76" i="5"/>
  <c r="BY76" i="5"/>
  <c r="BZ76" i="5"/>
  <c r="CA76" i="5"/>
  <c r="CC76" i="5"/>
  <c r="CD76" i="5"/>
  <c r="CE76" i="5"/>
  <c r="CG76" i="5"/>
  <c r="CH76" i="5"/>
  <c r="CI76" i="5"/>
  <c r="CK76" i="5"/>
  <c r="CL76" i="5"/>
  <c r="CM76" i="5"/>
  <c r="AK74" i="5"/>
  <c r="AL74" i="5"/>
  <c r="AM74" i="5"/>
  <c r="AO74" i="5"/>
  <c r="AP74" i="5"/>
  <c r="AQ74" i="5"/>
  <c r="AS74" i="5"/>
  <c r="AT74" i="5"/>
  <c r="AU74" i="5"/>
  <c r="AW74" i="5"/>
  <c r="AX74" i="5"/>
  <c r="AY74" i="5"/>
  <c r="BA74" i="5"/>
  <c r="BB74" i="5"/>
  <c r="BC74" i="5"/>
  <c r="BE74" i="5"/>
  <c r="BF74" i="5"/>
  <c r="BG74" i="5"/>
  <c r="BI74" i="5"/>
  <c r="BJ74" i="5"/>
  <c r="BK74" i="5"/>
  <c r="BM74" i="5"/>
  <c r="BN74" i="5"/>
  <c r="BO74" i="5"/>
  <c r="BQ74" i="5"/>
  <c r="BR74" i="5"/>
  <c r="BS74" i="5"/>
  <c r="BU74" i="5"/>
  <c r="BV74" i="5"/>
  <c r="BW74" i="5"/>
  <c r="BY74" i="5"/>
  <c r="BZ74" i="5"/>
  <c r="CA74" i="5"/>
  <c r="CC74" i="5"/>
  <c r="CD74" i="5"/>
  <c r="CE74" i="5"/>
  <c r="CG74" i="5"/>
  <c r="CH74" i="5"/>
  <c r="CI74" i="5"/>
  <c r="CK74" i="5"/>
  <c r="CL74" i="5"/>
  <c r="CM74" i="5"/>
  <c r="Z73" i="5"/>
  <c r="AA73" i="5"/>
  <c r="AC73" i="5"/>
  <c r="AD73" i="5"/>
  <c r="AE73" i="5"/>
  <c r="AG73" i="5"/>
  <c r="AH73" i="5"/>
  <c r="AI73" i="5"/>
  <c r="Y75" i="5"/>
  <c r="Z75" i="5"/>
  <c r="AA75" i="5"/>
  <c r="AC75" i="5"/>
  <c r="AD75" i="5"/>
  <c r="AE75" i="5"/>
  <c r="AG75" i="5"/>
  <c r="AH75" i="5"/>
  <c r="AI75" i="5"/>
  <c r="Y76" i="5"/>
  <c r="Z76" i="5"/>
  <c r="AA76" i="5"/>
  <c r="AC76" i="5"/>
  <c r="AD76" i="5"/>
  <c r="AE76" i="5"/>
  <c r="AG76" i="5"/>
  <c r="AH76" i="5"/>
  <c r="AI76" i="5"/>
  <c r="Y74" i="5"/>
  <c r="Z74" i="5"/>
  <c r="AA74" i="5"/>
  <c r="AC74" i="5"/>
  <c r="AD74" i="5"/>
  <c r="AE74" i="5"/>
  <c r="AG74" i="5"/>
  <c r="AH74" i="5"/>
  <c r="AI74" i="5"/>
  <c r="V11" i="2"/>
  <c r="V10" i="1"/>
  <c r="E5" i="3"/>
  <c r="W11" i="2"/>
  <c r="W10" i="1"/>
  <c r="F5" i="3"/>
  <c r="U11" i="2"/>
  <c r="U10" i="1"/>
  <c r="D5" i="3"/>
  <c r="S11" i="2"/>
  <c r="S10" i="1"/>
  <c r="B5" i="3"/>
  <c r="T11" i="2"/>
  <c r="T10" i="1"/>
  <c r="C5" i="3"/>
  <c r="R11" i="2"/>
  <c r="R10" i="1"/>
  <c r="A5" i="3"/>
  <c r="V8" i="2"/>
  <c r="V7" i="1"/>
  <c r="E4" i="3"/>
  <c r="W8" i="2"/>
  <c r="W7" i="1"/>
  <c r="U8" i="2"/>
  <c r="U7" i="1"/>
  <c r="D4" i="3"/>
  <c r="S8" i="2"/>
  <c r="S7" i="1"/>
  <c r="B4" i="3"/>
  <c r="T8" i="2"/>
  <c r="T7" i="1"/>
  <c r="C4" i="3"/>
  <c r="R8" i="2"/>
  <c r="R7" i="1"/>
  <c r="A4" i="3"/>
  <c r="V4" i="1"/>
  <c r="V5" i="2"/>
  <c r="E3" i="3"/>
  <c r="W4" i="1"/>
  <c r="W5" i="2"/>
  <c r="F3" i="3"/>
  <c r="U4" i="1"/>
  <c r="U5" i="2"/>
  <c r="D3" i="3"/>
  <c r="S4" i="1"/>
  <c r="S5" i="2"/>
  <c r="B3" i="3"/>
  <c r="T4" i="1"/>
  <c r="T5" i="2"/>
  <c r="C3" i="3"/>
  <c r="R4" i="1"/>
  <c r="R5" i="2"/>
  <c r="A3" i="3"/>
</calcChain>
</file>

<file path=xl/comments1.xml><?xml version="1.0" encoding="utf-8"?>
<comments xmlns="http://schemas.openxmlformats.org/spreadsheetml/2006/main">
  <authors>
    <author>Klinkhart, Glen Edward (CED)</author>
  </authors>
  <commentList>
    <comment ref="D4" authorId="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D5" authorId="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D6" authorId="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D7" authorId="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D8" authorId="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D9" authorId="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D10" authorId="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D11" authorId="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D12" authorId="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D13" authorId="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D14" authorId="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D15" authorId="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D16" authorId="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D17" authorId="0">
      <text>
        <r>
          <rPr>
            <b/>
            <sz val="9"/>
            <color indexed="81"/>
            <rFont val="Tahoma"/>
            <family val="2"/>
          </rPr>
          <t>Klinkhart, Glen Edward (CED):</t>
        </r>
        <r>
          <rPr>
            <sz val="9"/>
            <color indexed="81"/>
            <rFont val="Tahoma"/>
            <family val="2"/>
          </rPr>
          <t xml:space="preserve">
3 AAC 306.701. Marijuana Handler Permit Education Course
(a) The board shall approve all marijuana handler permit education courses before a course provider may issue a marijuana handler permit.
(b) The topics that an approved marijuana handler permit education course covers must include
(1) AS 17.37, AS 17.38, and this chapter; 
(2) the effects of consumption of marijuana and marijuana products; 
(3) how to identify a person impaired by consumption of marijuana; 
(4) how to determine valid identification; 
(5) how to intervene to prevent unlawful marijuana consumption; and 
(6) the penalty for an unlawful act by a licensee, an employee, or an agent of a marijuana establishment. 
(c) An approved course provider shall update the course with any applicable change to AS 17.37, AS 17.38, and this chapter within 10 days of the effective date of the change. Notification of a change to an approved course shall be provided to the board within 3 days of the change. 
(d) The board will review an approved marijuana handler permit education course at least once every three years, and may rescind approval of the course if the board finds that the education course contents are insufficient or inaccurate. 
(e) An approved course provider shall provide continuous access to the course to the board and the director for the purpose of reviewing course materials at any time. 
(f) The fee for a new marijuana handler permit education course and for a three-year review of a marijuana handler permit education course is $500.  (Eff. 8/21/2019, Register 231)
</t>
        </r>
      </text>
    </comment>
    <comment ref="D18" authorId="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D19" authorId="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D20" authorId="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D21" authorId="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D22" authorId="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List>
</comments>
</file>

<file path=xl/comments2.xml><?xml version="1.0" encoding="utf-8"?>
<comments xmlns="http://schemas.openxmlformats.org/spreadsheetml/2006/main">
  <authors>
    <author>Klinkhart, Glen Edward (CED)</author>
  </authors>
  <commentList>
    <comment ref="B6"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17.38.030. Restrictions on personal cultivation, penalty.
Universal Citation: AK Stat § 17.38.030 (2019)
(a) The personal cultivation of marijuana described in AS 17.38.020(2) is subject to the following terms:
(1) marijuana plants shall be cultivated in a location where the plants are not subject to public view without the use of binoculars, aircraft, or other optical aids;
(2) a person who cultivates marijuana must take reasonable precautions to ensure the plants are secure from unauthorized access;
(3) marijuana cultivation may only occur on property lawfully in possession of the cultivator or with the consent of the person in lawful possession of the property.
(b) A person who violates this section while otherwise acting in compliance with AS 17.38.020(2) is guilty of a violation punishable by a fine of up to $750.</t>
        </r>
      </text>
    </comment>
    <comment ref="B7"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17.38.040. Public consumption banned, penalty.
Universal Citation: AK Stat § 17.38.040 (2019)
It is unlawful to consume marijuana in public. A person who violates this section is guilty of a violation punishable by a fine of up to $100.</t>
        </r>
      </text>
    </comment>
    <comment ref="B8" authorId="0">
      <text>
        <r>
          <rPr>
            <b/>
            <sz val="9"/>
            <color indexed="81"/>
            <rFont val="Tahoma"/>
            <family val="2"/>
          </rPr>
          <t>Klinkhart, Glen Edward (CED):</t>
        </r>
        <r>
          <rPr>
            <sz val="9"/>
            <color indexed="81"/>
            <rFont val="Tahoma"/>
            <family val="2"/>
          </rPr>
          <t xml:space="preserve">
2019 Alaska Statutes
Title 17. Food and Drugs
Chapter 38. The Regulation of Marijuana
Sec. 17.38.050. False identification, penalty.
Universal Citation: AK Stat § 17.38.050 (2019)
(a) A person who is under 21 years of age may not present or offer to a marijuana establishment or the marijuana establishment's agent or employee any written or oral evidence of age that is false, fraudulent, or not actually the person's own, for the purpose of
(1) purchasing, attempting to purchase, or otherwise procuring or attempting to procure marijuana or marijuana products; or
(2) gaining access to a marijuana establishment.
(b) A person who violates this section is guilty of a violation punishable by a fine of up to $400.</t>
        </r>
      </text>
    </comment>
    <comment ref="B12" authorId="0">
      <text>
        <r>
          <rPr>
            <b/>
            <sz val="9"/>
            <color indexed="81"/>
            <rFont val="Tahoma"/>
            <family val="2"/>
          </rPr>
          <t>Klinkhart, Glen Edward (CED):</t>
        </r>
        <r>
          <rPr>
            <sz val="9"/>
            <color indexed="81"/>
            <rFont val="Tahoma"/>
            <family val="2"/>
          </rPr>
          <t xml:space="preserve">
3 AAC 306.005. License required 
(a) A marijuana establishment may not operate in the state unless it has obtained the applicable marijuana establishment license from the board. The board will issue the following marijuana establishment licenses under this chapter:
(1) a retail marijuana store license, granting authority for activities allowed under AS 17.38.070(a), and subject to the provisions of 3 AAC 306.300 - 3 AAC 306.365 and 3 AAC 306.700 - 3 AAC 306.770;
(2) a marijuana cultivation facility license, as described in 3 AAC 306.405 and 3 AAC 306.410, granting authority for activities allowed under AS 17.38.070(b), and subject to the provisions of 3 AAC 306.400 - 3 AAC 306.480 and 3 AAC 306.700 - 3 AAC 306.770;
(3) a marijuana product manufacturing facility license, as described in 3 AAC 306.505 and 3 AAC 306.515, granting authority for activities allowed under AS 17.38.070(c), and subject to the provisions of 3 AAC 306.500 - 3 AAC 306.570 and 3 AAC 306.700 - 3  AAC 306.755; and
(4) a marijuana testing facility license, granting authority for activities allowed under AS 17.38.070(d), and subject to the provisions of 3 AAC 306.600 - 3 AAC 306.675 and 3 AAC 306.700-3 AAC 306.770. (Eff. 2/21/2016, Register 217; am 10/17/2018, Register 228)
</t>
        </r>
      </text>
    </comment>
    <comment ref="B13" authorId="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B14" authorId="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B15" authorId="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B16" authorId="0">
      <text>
        <r>
          <rPr>
            <b/>
            <sz val="9"/>
            <color indexed="81"/>
            <rFont val="Tahoma"/>
            <family val="2"/>
          </rPr>
          <t>Klinkhart, Glen Edward (CED):</t>
        </r>
        <r>
          <rPr>
            <sz val="9"/>
            <color indexed="81"/>
            <rFont val="Tahoma"/>
            <family val="2"/>
          </rPr>
          <t xml:space="preserve">
3 AAC 306.047. License conversion
(a) An application to convert an existing limited marijuana cultivation facility license to a standard marijuana cultivation facility license, an existing standard marijuana cultivation facility license to a limited marijuana cultivation facility license, an existing marijuana concentrate manufacturing facility license to a marijuana product manufacturing facility license, or an existing marijuana product manufacturing facility license to a marijuana concentrate manufacturing facility license must be filed in writing on a form the board prescribes, in compliance with the application procedure set out in 3 AAC 306.025. 
(b) To qualify for a license conversion under this section, neither the licensee nor the license location may change. 
(c) The license conversion application must contain
(1) an affidavit showing where and when the applicant posted notice of the application, and proof of advertising as required in 3 AAC 306.025(b); 
(2) any changes proposed to the approved operating plan; 
(3) a detailed diagram of the proposed licensed premises; the diagram must show all entrances and boundaries of the premises, restricted access areas, and storage areas; 
(4) the title, lease, or other documentation showing the licensee’s sole right to possession of the proposed licensed premises, if the proposed licensed premises for the converted license differ from the existing licensed premises; 
(5) the balance of the license fee, if the post-conversion license fee is greater than the pre-conversion license fee; 
(6) the application fee; and
(7) any other information required by the board.  (Eff. 2/21/2019, Register 229)
</t>
        </r>
      </text>
    </comment>
    <comment ref="B17" authorId="0">
      <text>
        <r>
          <rPr>
            <b/>
            <sz val="9"/>
            <color indexed="81"/>
            <rFont val="Tahoma"/>
            <family val="2"/>
          </rPr>
          <t>Klinkhart, Glen Edward (CED):</t>
        </r>
        <r>
          <rPr>
            <sz val="9"/>
            <color indexed="81"/>
            <rFont val="Tahoma"/>
            <family val="2"/>
          </rPr>
          <t xml:space="preserve">
3 AAC 306.050. Relocation of licensed premises not allowed
A marijuana establishment license may not be relocated to any other premises. A holder of a marijuana establishment license that wishes to operate a marijuana establishment at a different location must submit a new application for any new premises, and must surrender an existing license for any premises where the marijuana establishment does not intend to continue its operation.  (Eff. 2/21/2016, Register 217)
</t>
        </r>
      </text>
    </comment>
    <comment ref="B18" authorId="0">
      <text>
        <r>
          <rPr>
            <b/>
            <sz val="9"/>
            <color indexed="81"/>
            <rFont val="Tahoma"/>
            <family val="2"/>
          </rPr>
          <t>Klinkhart, Glen Edward (CED):</t>
        </r>
        <r>
          <rPr>
            <sz val="9"/>
            <color indexed="81"/>
            <rFont val="Tahoma"/>
            <family val="2"/>
          </rPr>
          <t xml:space="preserve">
3 AAC 306.055. Criminal justice information and records
(a) When filing an application for a new marijuana establishment license, transfer of a license, or ownership change, the applicant, including each individual listed in 3 AAC 306.020(b)(2), must submit the person's fingerprints and the fees required by the Department of Public Safety under AS 12.62.160 for criminal justice information. An individual who has submitted fingerprints and fees under this section is not required to submit a new set of fingerprints and fees for a second or subsequent application for a new license, transfer, or ownership change, if the second or subsequent application is submitted not later than 12 calendar months after the date criminal justice information is received in response to the initial submission of fingerprints and fees. 
(b) The director shall submit the fingerprints to the Department of Public Safety to obtain a report of criminal justice information under AS 12.62. The board will use the information obtained under this section to determine if an applicant is qualified for a marijuana establishment license.
(c) In this section, "criminal justice information" has the meaning given in AS 12.62.900.  (Eff. 2/21/2016, Register 217; am 5/9/2019, Register 230)
</t>
        </r>
      </text>
    </comment>
    <comment ref="B20" authorId="0">
      <text>
        <r>
          <rPr>
            <b/>
            <sz val="9"/>
            <color indexed="81"/>
            <rFont val="Tahoma"/>
            <family val="2"/>
          </rPr>
          <t>Klinkhart, Glen Edward (CED):</t>
        </r>
        <r>
          <rPr>
            <sz val="9"/>
            <color indexed="81"/>
            <rFont val="Tahoma"/>
            <family val="2"/>
          </rPr>
          <t xml:space="preserve">
3 AAC 306.240. Prohibition of importation or purchase after election
(a) If a majority of the voters vote to prohibit the importation for sale of marijuana and any marijuana product under 3 AAC 306.200(a)(1), or if the local government's assembly or city council passes an ordinance to the same effect, a person, beginning on the first day of the month after the results of the election are certified, may not knowingly bring, send, or transport marijuana or marijuana products for sale into the area within the boundary of the local government.
(b) A person who resides within the boundary of a local government that has adopted a local option under 3 AAC 306.200(a) may not purchase marijuana or a marijuana product from another person that has brought, sent, or transported marijuana or a marijuana product into the local government for sale in violation of the local option.
(c) Notwithstanding (a) or (b) of this section, a licensed marijuana establishment may transport marijuana or any marijuana product through the boundaries of a local government that has prohibited importation or purchase of marijuana if the marijuana or marijuana product is shipped with an attached transport manifest created in compliance with 3 AAC 306.750 and documenting that the shipment originates and terminates in a place that does not prohibit importation and purchase of marijuana or a marijuana product.
(d) In this section,
(1) "bring" means to carry or convey or to attempt or solicit to carry or convey;
(2) "send"
(A) means to cause to be taken or distributed or to attempt or solicit or cause to be taken or distributed;
(B) includes use of the United States Postal Service;
(3) "transport"
(A) means to ship by any method;
(B) includes delivering or transferring or attempting or soliciting to deliver or transfer marijuana or marijuana products to be shipped to, delivered to, or left or held for pickup by any person.  (Eff. 2/21/2016, Register 217)
</t>
        </r>
      </text>
    </comment>
    <comment ref="B23" authorId="0">
      <text>
        <r>
          <rPr>
            <b/>
            <sz val="9"/>
            <color indexed="81"/>
            <rFont val="Tahoma"/>
            <family val="2"/>
          </rPr>
          <t>Klinkhart, Glen Edward (CED):</t>
        </r>
        <r>
          <rPr>
            <sz val="9"/>
            <color indexed="81"/>
            <rFont val="Tahoma"/>
            <family val="2"/>
          </rPr>
          <t xml:space="preserve">
3 AAC 306.300. Retail marijuana store license required
(a) Except as permitted under AS 17.38.020, a person may not sell, give, distribute, deliver, or offer to sell, give, distribute, or deliver marijuana or any marijuana product to a consumer unless the person has obtained a retail marijuana store license from the board in compliance with this chapter, or is an employee or agent acting for a licensed retail marijuana store operating in compliance with this chapter. A person seeking a retail marijuana store license must
(1) submit an application for a retail marijuana store license on a form the board prescribes, including the information set out under 3 AAC 306.020 and 3 AAC 306.315; and
(2) demonstrate, to the board's satisfaction, that the applicant will operate in compliance with 
(A) each applicable provision of 3 AAC 306.300 - 3 AAC 306.365 and 3 AAC 306.700 - 3 AAC 306.770; and
(B) each applicable public health, fire, safety, and tax code and ordinance of the state and the local government in which the applicant's proposed licensed premises are located.
(b) A licensee of any retail marijuana store, or an employee or agent of a retail marijuana store, may not have an ownership interest in, or a direct or indirect financial interest in a licensed marijuana testing facility.  (Eff. 2/21/2016, Register 217; am 10/17/2018, Register 228)
</t>
        </r>
      </text>
    </comment>
    <comment ref="B24" authorId="0">
      <text>
        <r>
          <rPr>
            <sz val="9"/>
            <color indexed="81"/>
            <rFont val="Tahoma"/>
            <family val="2"/>
          </rPr>
          <t xml:space="preserve">3 AAC 306.305. Retail marijuana store privileges
(a) A licensed retail marijuana store is authorized to
(1) sell marijuana purchased from a licensed marijuana cultivation facility, packaged and labeled as required under 3 AAC 306.345, 3 AAC 306.470, and 3 AAC 306.475 in an amount not exceeding the limit set out in 3 AAC 306.355, to an individual on the licensed premises for consumption off the licensed premises;
(2) sell a marijuana product purchased from a licensed marijuana product manufacturing facility, packaged and labeled as required under 3 AAC 306.345, 3 AAC 306.565, and 3 AAC 306.570, in a quantity not exceeding the limit set out in 3 AAC 306.355, to an individual on the licensed premises for consumption off the licensed premises;
(3) store marijuana and marijuana products on the licensed premises in a manner consistent with 3 AAC  306.710 - 3 AAC 306.720;
(4) with prior approval of the board, permit consumption of marijuana or a marijuana product purchased on the licensed premises, in a designated area on the licensed premises.
(b) This section does not prohibit a licensed retail marijuana store from refusing to sell marijuana or a marijuana product to a consumer.  (Eff. 2/21/2016, Register 217)
</t>
        </r>
      </text>
    </comment>
    <comment ref="B25" authorId="0">
      <text>
        <r>
          <rPr>
            <b/>
            <sz val="9"/>
            <color indexed="81"/>
            <rFont val="Tahoma"/>
            <family val="2"/>
          </rPr>
          <t>Klinkhart, Glen Edward (CED):</t>
        </r>
        <r>
          <rPr>
            <sz val="9"/>
            <color indexed="81"/>
            <rFont val="Tahoma"/>
            <family val="2"/>
          </rPr>
          <t xml:space="preserve">
3 AAC 306.310. Acts prohibited at retail marijuana store
(a) A licensed retail marijuana store may not sell, give, distribute, deliver, or offer to sell, give, distribute, or deliver, marijuana or a marijuana product
(1) to a person under 21 years of age;
(2) to a person that is under the influence of an alcoholic beverage, inhalant, or controlled substance;
(3) that is not labeled and packaged as required in 3 AAC 306.345 and 
(A) 3 AAC 306.470 and 3 AAC 306.475; or
(B) 3 AAC 306.565 and 3 AAC 306.570;
(4) in a quantity exceeding the limit set out in 3 AAC 306.355;
(5) over the Internet; a licensed retail marijuana store may only sell marijuana or a marijuana product to a consumer who is physically present on the licensed premises;
(6) after the expiration date shown on the label of the marijuana or marijuana product.
(b) A licensed retail marijuana store may not
(1) conduct business on or allow a consumer to access the retail marijuana store's licensed premises between the hours of 5:00 a.m. and 8:00 a.m. each day;
(2) allow a person to consume marijuana or a marijuana product on the retail marijuana store's licensed premises, except as provided in 3 AAC 306.305(a)(4);
(3) offer or deliver to a consumer, as a marketing promotion or for any other reason,
(A) free marijuana or marijuana product, including a sample; or
(B) alcoholic beverages, free or for compensation; or
(4) allow intoxicated or drunken persons to enter or to remain on the licensed premises.  (Eff. 2/21/2016, Register 217; am 4/11/2019, Register 230)
</t>
        </r>
      </text>
    </comment>
    <comment ref="B28" authorId="0">
      <text>
        <r>
          <rPr>
            <b/>
            <sz val="9"/>
            <color indexed="81"/>
            <rFont val="Tahoma"/>
            <family val="2"/>
          </rPr>
          <t>Klinkhart, Glen Edward (CED):</t>
        </r>
        <r>
          <rPr>
            <sz val="9"/>
            <color indexed="81"/>
            <rFont val="Tahoma"/>
            <family val="2"/>
          </rPr>
          <t xml:space="preserve">
3 AAC 306.315. Application for retail marijuana store license
A person seeking a new retail marijuana store license must submit an application on a form the board prescribes, including the information required under 3 AAC 306.020 and
(1) a copy of an active application for a required food safety permit under 18 AAC 31.020(a) from the Department of Environmental Conservation or a municipality with authority delegated under AS 17.20.072 and 18 AAC 31.945; and
(2) in the operating plan required under 3 AAC 306.020(c), a description of the way marijuana and marijuana products at the retail marijuana store will be displayed and sold.  (Eff. 2/21/2016, Register 217; am 7/27/2017, Register 223)
</t>
        </r>
      </text>
    </comment>
    <comment ref="B29" authorId="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B30" authorId="0">
      <text>
        <r>
          <rPr>
            <b/>
            <sz val="9"/>
            <color indexed="81"/>
            <rFont val="Tahoma"/>
            <family val="2"/>
          </rPr>
          <t>Klinkhart, Glen Edward (CED):</t>
        </r>
        <r>
          <rPr>
            <sz val="9"/>
            <color indexed="81"/>
            <rFont val="Tahoma"/>
            <family val="2"/>
          </rPr>
          <t xml:space="preserve">
3 AAC 306.325. Access restricted at retail marijuana store
(a) A person under 21 years of age may not enter a retail marijuana store.
(b) Each entry to a retail marijuana store must be posted with a sign that says "No one under 21 years of age allowed." The sign must be not less than 12 inches long and 12 inches wide, with letters at least one-half inch in height in high contrast to the background of the sign.
(c) An area of a retail marijuana store's licensed premises where marijuana or any marijuana product is stocked for sale or dispensed for sale is a restricted access area. The retail marijuana store must post signs, require identification, and escort visitors in compliance with 3 AAC 306.710.
(d) If a retail marijuana store displays marijuana to a consumer for the purpose of smelling the marijuana before purchase, the retail marijuana store shall package the marijuana in a sample jar that is protected by a plastic, metal, or other protective mesh screen, and the jar must remain in the monitored custody of the retail marijuana store during consumer inspection.  (Eff. 2/21/2016, Register 217; am 5/9/2019, Register 230)
</t>
        </r>
      </text>
    </comment>
    <comment ref="B31" authorId="0">
      <text>
        <r>
          <rPr>
            <b/>
            <sz val="9"/>
            <color indexed="81"/>
            <rFont val="Tahoma"/>
            <family val="2"/>
          </rPr>
          <t>Klinkhart, Glen Edward (CED):</t>
        </r>
        <r>
          <rPr>
            <sz val="9"/>
            <color indexed="81"/>
            <rFont val="Tahoma"/>
            <family val="2"/>
          </rPr>
          <t xml:space="preserve">
3 AAC 306.330. Marijuana inventory tracking system
(a) A retail marijuana store shall use a marijuana inventory tracking system as provided in 3 AAC 306.730 to ensure all marijuana and marijuana product in the retail marijuana store's possession is identified and tracked from the time the retail marijuana store receives any batch of marijuana or lot of marijuana product through the sale, transfer to another licensed marijuana establishment, or disposal of the batch of marijuana or lot of marijuana product.
(b) When marijuana from a marijuana cultivation facility or marijuana product from a marijuana product manufacturing facility is delivered or transported to the licensed premises of a retail marijuana store, the retail marijuana store shall immediately enter identification information for that batch of marijuana or lot of marijuana product into the retail marijuana store's marijuana inventory tracking system. A retail marijuana store may not accept marijuana or a marijuana product that does not have a valid transport manifest generated from the marijuana inventory tracking system of the marijuana establishment that originated the delivery.
(c) A retail marijuana store shall reconcile each transaction from the retail marijuana store's point-of-sale system and current inventory to its marijuana inventory tracking system at the close of business each day.
(d) A retail marijuana store shall account for any variance in the quantity of marijuana or marijuana product the retail marijuana store received and the quantity it sold, transferred, or disposed of.  (Eff. 2/21/2016, Register 217)
</t>
        </r>
      </text>
    </comment>
    <comment ref="B32" authorId="0">
      <text>
        <r>
          <rPr>
            <b/>
            <sz val="9"/>
            <color indexed="81"/>
            <rFont val="Tahoma"/>
            <family val="2"/>
          </rPr>
          <t>Klinkhart, Glen Edward (CED):</t>
        </r>
        <r>
          <rPr>
            <sz val="9"/>
            <color indexed="81"/>
            <rFont val="Tahoma"/>
            <family val="2"/>
          </rPr>
          <t xml:space="preserve">
3 AAC 306.335. Health and safety requirements
A retail marijuana store shall comply with each applicable health and safety requirement set out in 3 AAC 306.735.  (Eff. 2/21/2016, Register 217)
</t>
        </r>
      </text>
    </comment>
    <comment ref="B33" authorId="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B34" authorId="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B35" authorId="0">
      <text>
        <r>
          <rPr>
            <sz val="9"/>
            <color indexed="81"/>
            <rFont val="Tahoma"/>
            <family val="2"/>
          </rPr>
          <t xml:space="preserve">3 AAC 306.350. Identification requirement to prevent sale to person under 21
(a) A retail marijuana store shall refuse to sell marijuana or a marijuana product to a person who does not produce a form of valid photographic identification showing that person is 21 years of age or older.
(b) A valid form of photographic identification includes
(1) an unexpired, unaltered passport;
(2) an unexpired, unaltered driver's license, instruction permit, or identification card of a state or territory of the United States, the District of Columbia, or a province or territory of Canada;
(3) an identification card issued by a federal or state agency authorized to issue a driver's license or identification card.  (Eff. 2/21/2016, Register 217)
</t>
        </r>
      </text>
    </comment>
    <comment ref="B38" authorId="0">
      <text>
        <r>
          <rPr>
            <b/>
            <sz val="9"/>
            <color indexed="81"/>
            <rFont val="Tahoma"/>
            <family val="2"/>
          </rPr>
          <t>Klinkhart, Glen Edward (CED):</t>
        </r>
        <r>
          <rPr>
            <sz val="9"/>
            <color indexed="81"/>
            <rFont val="Tahoma"/>
            <family val="2"/>
          </rPr>
          <t xml:space="preserve">
3 AAC 306.355. Limit on quantity sold
(a) A retail marijuana store may not sell to any one person per day 
(1) more than one ounce of usable marijuana;
(2) more than seven grams of marijuana concentrate for inhalation; or
(3) more than 5,600 milligrams of THC in combined sales of marijuana and marijuana products. 
(b) The limits set out in (a) of this section include marijuana or marijuana product sold for onsite consumption under 3 AAC 306.370.  (Eff. 2/21/2016, Register 217; am 4/11/2019, Register 230; am 10/18/2020, Register 236)
</t>
        </r>
      </text>
    </comment>
    <comment ref="B39" authorId="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B40" authorId="0">
      <text>
        <r>
          <rPr>
            <b/>
            <sz val="9"/>
            <color indexed="81"/>
            <rFont val="Tahoma"/>
            <family val="2"/>
          </rPr>
          <t>Klinkhart, Glen Edward (CED):</t>
        </r>
        <r>
          <rPr>
            <sz val="9"/>
            <color indexed="81"/>
            <rFont val="Tahoma"/>
            <family val="2"/>
          </rPr>
          <t xml:space="preserve">
3 AAC 306.370. Onsite consumption endorsement for retail marijuana stores
(a) Unless prohibited by local or state law, a freestanding licensed retail marijuana store with an approved onsite consumption endorsement is authorized to
(1) sell marijuana and marijuana products, excluding marijuana concentrates, to patrons for consumption on the licensed premises at the time of purchase only in an area designated as the marijuana consumption area and separated from the remainder of the premises, either by a secure door and having a separate ventilation system, or by being outdoors in compliance with (c)(4) below; 
(2) sell for consumption on the premises
(A) marijuana bud or flower in quantities not to exceed one gram to any one person per day; 
(B) edible marijuana products in quantities not to exceed 10 mg of THC to any one person per day; and 
(C) food or beverages not containing marijuana or alcohol; and 
  (3) allow a person to remove from the licensed premises marijuana or marijuana product that has been purchased on the licensed premises for consumption under this section, provided it is packaged in accordance with 3 AAC 306.345. 
 (b) A licensed retail marijuana store with an approved onsite consumption endorsement may not
  (1) sell marijuana concentrate for consumption in the marijuana consumption area or allow marijuana concentrate to be consumed in the marijuana consumption area; 
  (2) allow any licensee, employee, or agent of a licensee to consume marijuana or marijuana product, including marijuana concentrate, during the course of a work shift; 
  (3) allow a person to consume tobacco or tobacco products in the marijuana consumption area; 
  (4) allow a person to bring into or consume in the marijuana consumption area any marijuana or marijuana product that was not purchased at the licensed retail marijuana store; 
  (5) sell, offer to sell, or deliver marijuana or marijuana product at a price less than the price regularly charged for the marijuana or marijuana product during the same calendar week; 
  (6) sell, offer to sell, or deliver an unlimited amount of marijuana or marijuana product during a set period of time for a fixed price; 
  (7) sell, offer to sell, or deliver marijuana or marijuana product on any one day at prices less than those charged the general public on that day; 
  (8) encourage or permit an organized game or contest on the licensed premises that involves consuming marijuana or marijuana product or the awarding of marijuana or marijuana product as prizes; or
  (9) advertise or promote in any way, either on or off the premises, a practice prohibited under this section.
(c) A marijuana consumption area shall have the following characteristics: 
(1) the consumption area shall be isolated from the other areas of the retail marijuana store, separated by walls and a secure door, and shall have access only from the retail marijuana store; 
(2) a smoke-free area for employees to monitor the marijuana consumption area; 
(3) a ventilation system that directs air from the marijuana consumption area to the outside of the building through a filtration system sufficient to remove visible smoke, consistent with all applicable building codes and ordinances, and adequate to eliminate odor at the property line; 
(4) if outdoors, be found by the board to be compatible with uses in the surrounding area through evaluation of 
(A) neighboring uses; 
(B) the location of air intake vents on neighboring buildings; 
(C) a sight-obscuring wall or fence around the outdoor marijuana consumption area; 
(D) objections of property owners, residents, and occupants within 250 linear feet or the notification distance required by the local government, whichever is greater; and 
(E) any other information the board finds relevant. 
(d) An applicant for an onsite consumption endorsement must file an application on a form the board prescribes, including the documents and endorsement fee set out in this section, which must include
(1) the applicant’s operating plan, in a format the board prescribes, describing the retail marijuana store’s plan for
(A) security, in addition to what is required for a retail marijuana store, including: 
(i) doors and locks;
(ii) windows; 
(iii) measures to prevent diversion; and 
(iv) measures to prohibit access to persons under 
the age of 21; 
(B) ventilation. If consumption by inhalation is to be permitted, ventilation plans must be 
(i) signed and approved by a licensed mechanical engineer; 
(ii) sufficient to remove visible smoke; and 
(iii) consistent with all applicable building codes and ordinances; 
(C) monitoring overconsumption; 
(D) unconsumed marijuana, by disposal or by packaging in accordance with 3 AAC 306.345; and 
(E) preventing introduction into the marijuana consumption area of marijuana or marijuana products not sold by the retail marijuana store, and marijuana or marijuana products not sold specifically for onsite consumption; 
(2) the applicant’s detailed diagram of the marijuana consumption area which must show the location of 
(A) the licensed premises of the retail marijuana store; 
(B) serving area or areas; 
(C) ventilation exhaust points, if applicable; 
(D) the employee monitoring area; 
(E) doors, windows, or other exits; and
(F) access control points; 
(3) the title, lease, or other documentation showing the applicant’s sole right of possession of the proposed marijuana consumption area, if the area is not already part of the approved licensed premises for the retail marijuana store; 
(4) an affidavit that notice of an outdoor marijuana consumption area has been mailed to property owners, residents, and occupants of properties within 250 linear feet of the boundaries of the property on which the onsite consumption endorsement is proposed, or the notification distance required by the local government, whichever is greater. 
(e) The retail marijuana store holding an onsite consumption endorsement under this chapter shall
(1) destroy all unconsumed marijuana left abandoned or unclaimed in the marijuana consumption area in accordance with the operating plan and 3 AAC 306.740; 
(2) monitor patrons in the marijuana consumption area at all times, specifically for overconsumption; 
(3) display all warning signs required under 3 AAC 306.360 and 3 AAC 306.365 within the marijuana consumption area, visible to all consumers; 
(4) provide written materials containing marijuana dosage and safety information for each type of marijuana or marijuana product sold for consumption in the marijuana consumption area at no cost to patrons; 
(5) package and label all marijuana or marijuana product sold for consumption on the premises as required by 3 AAC 306.345; and 
(6) comply with any conditions set by the local government or placed on the endorsement by the board. 
(f) The holder of an onsite consumption endorsement must apply for renewal annually at the time of renewal of the underlying retail marijuana store license.  (Eff. 4/11/2019, Register 230)
</t>
        </r>
      </text>
    </comment>
    <comment ref="B43" authorId="0">
      <text>
        <r>
          <rPr>
            <b/>
            <sz val="9"/>
            <color indexed="81"/>
            <rFont val="Tahoma"/>
            <family val="2"/>
          </rPr>
          <t>Klinkhart, Glen Edward (CED):</t>
        </r>
        <r>
          <rPr>
            <sz val="9"/>
            <color indexed="81"/>
            <rFont val="Tahoma"/>
            <family val="2"/>
          </rPr>
          <t xml:space="preserve">
3 AAC 306.400. Marijuana cultivation facility license required
(a) Except as provided under AS 17.38.020, a person may not plant, propagate, cultivate, harvest, trim, dry, cure, package, or label marijuana grown at a place under that person's control or sell marijuana grown at a place under that person's control to a marijuana establishment unless the person has obtained a marijuana cultivation facility license from the board in compliance with this chapter or is an employee or agent acting for a licensed marijuana cultivation facility. The board will issue the following types of marijuana cultivation facility licenses, with the privileges and subject to the prohibitions set out in 3 AAC 306.405 and 3 AAC 306.410:
(1) a standard marijuana cultivation facility license;
(2) a limited marijuana cultivation facility license to a person operating a marijuana cultivation facility with fewer than 500 square feet under cultivation.
(b) A person seeking a standard or limited marijuana cultivation facility license as provided in (a) of this section must
(1) submit an application for the applicable marijuana cultivation facility license on a form the board prescribes, including the information set out under 3 AAC 306.020 and 3 AAC 306.420; and
(2) demonstrate to the board's satisfaction that the applicant will operate in compliance with
(A) each applicable provision of 3 AAC 306.400 - 3 AAC 306.480 and 3 AAC 306.700 - 3 AAC 306.770; and
(B) each applicable public health, fire, safety, and tax code and ordinance of the state and the local government in which the applicant's proposed licensed premises are located.
(c) A licensee of a marijuana cultivation facility, or an employee or agent of a marijuana cultivation facility, may not have an ownership interest in, or a direct or indirect financial interest in a licensed marijuana testing facility.  (Eff. 2/21/2016, Register 217)
</t>
        </r>
      </text>
    </comment>
    <comment ref="B44" authorId="0">
      <text>
        <r>
          <rPr>
            <b/>
            <sz val="9"/>
            <color indexed="81"/>
            <rFont val="Tahoma"/>
            <family val="2"/>
          </rPr>
          <t>Klinkhart, Glen Edward (CED):</t>
        </r>
        <r>
          <rPr>
            <sz val="9"/>
            <color indexed="81"/>
            <rFont val="Tahoma"/>
            <family val="2"/>
          </rPr>
          <t xml:space="preserve">
3 AAC 306.405. Standard marijuana cultivation facility: privileges and prohibited acts
(a) A licensed standard marijuana cultivation facility is authorized to
(1) propagate, cultivate, harvest, prepare, cure, package, store, and label marijuana;
(2) sell marijuana only to a licensed retail marijuana store, to another licensed marijuana cultivation facility, or to a licensed marijuana product manufacturing facility;
(3) provide samples to a licensed marijuana testing facility for testing;
(4) store inventory on the licensed premises; any stored inventory must be secured in a restricted access area and accounted for in the marijuana cultivation facility's marijuana inventory tracking system  as required under 3 AAC  306.730;
(5) transport marijuana in compliance with 3 AAC 306.750;
(6) conduct in-house testing for the marijuana cultivation facility's own use;
(7) provide marijuana samples to a licensed retail marijuana store or marijuana product manufacturing facility for the purpose of  negotiating a sale;
(8) begin initial operations at the time of preliminary inspection by an employee or agent of the board with
(A) 12 or fewer mature, non-flowering plants, designated and used as mother plants;
(B) any number of immature plants; and
(C) any number of seeds for cultivation on the licensed premises;
(9) Introduce a new strain after written approval by the director on a form prescribed by the board, by
(A) receiving not more than six clones or cuttings from a person 21 years of age or older, without compensation; or
(B) receiving not more than 10 seeds from a person 21 years of age or older, without compensation, for cultivation on the licensed premises.
(b) A licensed standard marijuana cultivation facility may also apply for a marijuana product manufacturing facility license and a retail marijuana store license. A standard marijuana cultivation facility that obtains a marijuana product manufacturing facility license or a retail marijuana store license shall
(1) conduct any product manufacturing or retail marijuana store operation in a room completely separated from the marijuana cultivation facility by a secure door when co-located; and
(2) comply with each provision of this chapter that applies to any other type of marijuana establishment license that the standard marijuana cultivation facility licensee obtains.
(c) A licensed standard marijuana cultivation facility may not
(1) sell, distribute, or transfer marijuana or a marijuana product to a consumer, with or without compensation;
(2) allow any person, including a licensee, employee, or agent, to consume marijuana or a marijuana product on the licensed premises or within 20 feet of the exterior of any building or outdoor cultivation facility on the licensed premises;
(3) treat or otherwise adulterate marijuana with any organic or nonorganic chemical or other compound to alter the color, appearance, weight, or odor of the marijuana;
(4) except as permitted under a marijuana product manufacturing facility license, extract marijuana concentrate, using any process described in 3 AAC 306.555, at the licensed premises;
(5) sell marijuana that is not packaged and labeled in compliance with 3 AAC 306.470 and 3 AAC 306.475;
(6) introduce marijuana or a marijuana product, including plants and seeds, onto the licensed premises from any outside source after the initial preliminary inspection, except 
(A) as acquired from another licensed marijuana cultivation facility and accounted for in each marijuana cultivation facility’s marijuana inventory tracking system as required under 3 AAC 306.730; or
(B) as provided under this section.  (Eff. 2/21/2016, Register 217; am 10/20/2018, Register 228)
</t>
        </r>
      </text>
    </comment>
    <comment ref="B45" authorId="0">
      <text>
        <r>
          <rPr>
            <b/>
            <sz val="9"/>
            <color indexed="81"/>
            <rFont val="Tahoma"/>
            <family val="2"/>
          </rPr>
          <t>Klinkhart, Glen Edward (CED):</t>
        </r>
        <r>
          <rPr>
            <sz val="9"/>
            <color indexed="81"/>
            <rFont val="Tahoma"/>
            <family val="2"/>
          </rPr>
          <t xml:space="preserve">
3 AAC 306.410. Limited marijuana cultivation facility: privileges and prohibited acts
A licensed limited marijuana cultivation facility
(1) has the privileges set out in 3 AAC 305.405(a) and (b), except that it must have fewer than 500 square feet under cultivation; and
(2) is subject to each prohibition set out in 3 AAC 306.405(c).  (Eff. 2/21/2016, Register 217)
</t>
        </r>
      </text>
    </comment>
    <comment ref="B46" authorId="0">
      <text>
        <r>
          <rPr>
            <b/>
            <sz val="9"/>
            <color indexed="81"/>
            <rFont val="Tahoma"/>
            <family val="2"/>
          </rPr>
          <t>Klinkhart, Glen Edward (CED):</t>
        </r>
        <r>
          <rPr>
            <sz val="9"/>
            <color indexed="81"/>
            <rFont val="Tahoma"/>
            <family val="2"/>
          </rPr>
          <t xml:space="preserve">
3 AAC 306.420. Application for marijuana cultivation facility license
An applicant for a new standard marijuana cultivation facility license or a new limited marijuana cultivation facility license must file an application on a form the board prescribes, including
(1) the information required under 3 AAC 306.020; and
(2) the proposed marijuana cultivation facility's operating plan, including, in addition to the information required under 3 AAC 306.020(c),
(A) the size of the space intended to be under cultivation;
(B) the growing medium to be used;
(C) fertilizers, chemicals, gases, and deliver systems, including carbon dioxide, management, to be used;
(D) the irrigation and waste water systems to be used;
(E) waste disposal arrangements;
(F) odor control; and
(G) the testing procedure and protocols the marijuana cultivation facility will follow.  (Eff. 2/21/2016, Register 217)
</t>
        </r>
      </text>
    </comment>
    <comment ref="B47" authorId="0">
      <text>
        <r>
          <rPr>
            <b/>
            <sz val="9"/>
            <color indexed="81"/>
            <rFont val="Tahoma"/>
            <family val="2"/>
          </rPr>
          <t>Klinkhart, Glen Edward (CED):</t>
        </r>
        <r>
          <rPr>
            <sz val="9"/>
            <color indexed="81"/>
            <rFont val="Tahoma"/>
            <family val="2"/>
          </rPr>
          <t xml:space="preserve">
3 AAC 306.425. Marijuana handler permit required
A marijuana cultivation facility shall ensure that each agent who is required or permitted to be physically present on the licensed premises at any time, each licensee, and each employee
(1) obtains a marijuana handler permit as provided in 3 AAC 306.700 before being licensed or employed at the marijuana cultivation facility's licensed premises; and
(2) has the marijuana handler permit card in the person's immediate possession, or a valid copy on file on the premises, at all times while on the marijuana cultivation facility's licensed premises.  (Eff. 2/21/2016, Register 217; am 2/21/2019, Register 229)
</t>
        </r>
      </text>
    </comment>
    <comment ref="B48" authorId="0">
      <text>
        <r>
          <rPr>
            <b/>
            <sz val="9"/>
            <color indexed="81"/>
            <rFont val="Tahoma"/>
            <family val="2"/>
          </rPr>
          <t>Klinkhart, Glen Edward (CED):</t>
        </r>
        <r>
          <rPr>
            <sz val="9"/>
            <color indexed="81"/>
            <rFont val="Tahoma"/>
            <family val="2"/>
          </rPr>
          <t xml:space="preserve">
3 AAC 306.430. Restricted access area
(a) A marijuana cultivation facility shall conduct any operation in a restricted access area in compliance with 3 AAC 306.710 and this section.
(b) A marijuana cultivation facility shall conduct any marijuana growing operation within a fully enclosed secure indoor facility or greenhouse with rigid walls, a roof, and doors. Where not prohibited by local government, outdoor production may take place in non-rigid greenhouses, other structures, or an expanse of open or cleared ground fully enclosed by a physical barrier. To obscure public view of the premises, outdoor production must be enclosed by a sight- obscuring wall or fence at least six feet high.
(c) A marijuana cultivation facility shall ensure that any marijuana at the marijuana cultivation facility
(1) cannot be observed by the public from outside the marijuana cultivation facility; and
(2) does not emit an odor that is detectable by the public from outside the cultivation facility except as specifically allowed by a local government approval.
(d) A marijuana cultivation facility shall have full video surveillance of the licensed premises as required under 3 AAC 306.720, including any area where marijuana is grown, processed, packaged, or stored, or where marijuana waste is destroyed.  (Eff. 2/21/2016, Register 217; am 8/11/2018, Register 227)
</t>
        </r>
      </text>
    </comment>
    <comment ref="B50" authorId="0">
      <text>
        <r>
          <rPr>
            <b/>
            <sz val="9"/>
            <color indexed="81"/>
            <rFont val="Tahoma"/>
            <family val="2"/>
          </rPr>
          <t>Klinkhart, Glen Edward (CED):</t>
        </r>
        <r>
          <rPr>
            <sz val="9"/>
            <color indexed="81"/>
            <rFont val="Tahoma"/>
            <family val="2"/>
          </rPr>
          <t xml:space="preserve">
3 AAC 306.435. Marijuana inventory tracking system
(a)  A marijuana cultivation facility shall use a marijuana inventory tracking system in compliance with 3 AAC 306.730 to ensure all marijuana propagated, grown, or cultivated on the marijuana cultivation facility's premises is identified and tracked from the time the marijuana is propagated through transfer to another licensed marijuana establishment or destruction. The marijuana cultivation facility shall assign a tracking number to each plant over eight inches tall and each package of marijuana to be transferred to another facility. A package of marijuana may not exceed 10 pounds. The marijuana cultivation facility shall also assign a plant batch name or number to each batch of clones or cuttings. A batch may not consist of more than 50 clones or cuttings. 
(b)  A marijuana cultivation facility shall record each sale and transport of any plants or seeds and each package in its marijuana inventory tracking system and shall generate a valid transport manifest to accompany any transported plants and seeds and each transported package.
 (c) A marijuana cultivation facility shall record in its marijuana inventory tracking system all marijuana used to provide a sample authorized under 3 AAC 306.460 for the purpose of negotiating sales, including
(1) the amount of each sample;
(2) the retail marijuana store or marijuana product manufacturing facility that received the sample; and
(3) the disposal of any expired or outdated promotional sample returned to the marijuana cultivation facility.  (Eff. 2/21/2016, Register 217; am 03/13/2020, Register 233)
</t>
        </r>
      </text>
    </comment>
    <comment ref="B52" authorId="0">
      <text>
        <r>
          <rPr>
            <b/>
            <sz val="9"/>
            <color indexed="81"/>
            <rFont val="Tahoma"/>
            <family val="2"/>
          </rPr>
          <t>Klinkhart, Glen Edward (CED):</t>
        </r>
        <r>
          <rPr>
            <sz val="9"/>
            <color indexed="81"/>
            <rFont val="Tahoma"/>
            <family val="2"/>
          </rPr>
          <t xml:space="preserve">
3 AAC 306.440. Health and safety requirements
(a) A marijuana cultivation facility shall comply with all applicable health and safety requirements set out in 3 AAC 306.735 and the additional requirements set out in this section.
(b) A marijuana cultivation facility shall ensure that any licensee, employee, or agent who is present at the marijuana cultivation  facility and in contact with any marijuana
(1) wears clean clothing appropriate for the duties that person performs;
(2) wears protective apparel, such as head, face, hand, and arm coverings, as necessary to protect marijuana from contamination; and
(3) practices good sanitation and health habits.  (Eff. 2/21/2016, Register 217)
</t>
        </r>
      </text>
    </comment>
    <comment ref="B53" authorId="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B54" authorId="0">
      <text>
        <r>
          <rPr>
            <b/>
            <sz val="9"/>
            <color indexed="81"/>
            <rFont val="Tahoma"/>
            <family val="2"/>
          </rPr>
          <t>Klinkhart, Glen Edward (CED):</t>
        </r>
        <r>
          <rPr>
            <sz val="9"/>
            <color indexed="81"/>
            <rFont val="Tahoma"/>
            <family val="2"/>
          </rPr>
          <t xml:space="preserve">
3 AAC 306.450. Production of marijuana concentrate prohibited
A marijuana cultivation facility may not produce or possess marijuana concentrate that was extracted using any process described in 3 AAC 306.555 on the marijuana cultivation facility's licensed premises unless the marijuana cultivation facility also has a marijuana product manufacturing facility license. Any extraction or production of marijuana concentrate on the premises of a licensed marijuana cultivation facility must
(1) be in a separate room that
(A) is physically separated by a secure door from any cultivation area; and
(B) has a sign that clearly identifies the room as a marijuana concentrate production area, and warns unauthorized persons to stay out; and
(2) comply with all applicable provisions of 3 AAC 306.500 - 3 AAC 306.570.  (Eff. 2/21/2016, Register 217)
</t>
        </r>
      </text>
    </comment>
    <comment ref="B55" authorId="0">
      <text>
        <r>
          <rPr>
            <b/>
            <sz val="9"/>
            <color indexed="81"/>
            <rFont val="Tahoma"/>
            <family val="2"/>
          </rPr>
          <t>Klinkhart, Glen Edward (CED):</t>
        </r>
        <r>
          <rPr>
            <sz val="9"/>
            <color indexed="81"/>
            <rFont val="Tahoma"/>
            <family val="2"/>
          </rPr>
          <t xml:space="preserve">
3 AAC 306.455. Required laboratory testing
(a)  A marijuana cultivation facility shall provide samples from each harvest batch package of marijuana produced at the facility to a marijuana testing facility and may not sell or transport any marijuana, except as provided for in (c) of this section, until all laboratory testing required under 3 AAC 306.645 has been completed. 
(b) To comply with (a) of this section, a marijuana cultivation facility shall
(1) collect a representative sample for testing from each harvest batch package that has been uniformly dried and cured, in an amount as set out in the following table:
Harvest Batch Package Size (pounds) Number of 1g sub-samples to make up required sample
1 4
2 4
3 5
4 6
5 8
6 10
7 11
8 13
9 14
10 16
(2) designate an individual responsible for collecting each sample; that individual shall
(A) prepare a signed statement showing that each sample is representative of the harvest batch package;
(B) provide the signed statement to the marijuana testing facility; and
(C) maintain a copy as a business record under 3 AAC 306.755; and
(3) transport the samples to the marijuana testing facility's licensed premises in compliance with 3 AAC 306.750.
(c)  A marijuana cultivation facility shall segregate the harvest batch package from which the testing sample was selected until the marijuana testing facility reports the results from its tests. During this period of segregation, the marijuana cultivation facility that provided the sample shall maintain the harvest batch package in a secure, cool, and dry location to prevent the marijuana from becoming contaminated or losing its efficacy. The marijuana cultivation facility that provided the sample may not sell or transport any marijuana from the segregated harvest batch package until the marijuana testing facility has completed its testing, and provided those results, in writing, to the marijuana cultivation facility that provided the sample, except that a marijuana cultivation facility may transfer untested marijuana to a licensed marijuana concentrate  or marijuana product manufacturing facility to be used to make carbon dioxide- or solvent-based extract. After processing, the carbon dioxide- or solvent-based extract must pass all required tests. The marijuana cultivation facility shall maintain the testing results as part of its business books and records. (Eff. 2/21/2016, Register 217; am 11/8/2018, Register 228; am 03/13/2020, Register 233)
</t>
        </r>
      </text>
    </comment>
    <comment ref="B56" authorId="0">
      <text>
        <r>
          <rPr>
            <b/>
            <sz val="9"/>
            <color indexed="81"/>
            <rFont val="Tahoma"/>
            <family val="2"/>
          </rPr>
          <t>Klinkhart, Glen Edward (CED):</t>
        </r>
        <r>
          <rPr>
            <sz val="9"/>
            <color indexed="81"/>
            <rFont val="Tahoma"/>
            <family val="2"/>
          </rPr>
          <t xml:space="preserve">
3 AAC 306.460. Samples
(a) A marijuana cultivation facility may provide a free sample of marijuana to a retail marijuana store if packaged in a sample jar containing not more than three and one-half grams of marijuana and protected by a plastic or metal mesh screen to allow the retail marijuana store to smell the product before purchase.
(b) A marijuana cultivation facility may provide a free sample of marijuana to a retail marijuana store or marijuana product manufacturing facility as follows:
(1) a sample provided for the purpose of negotiating a sale may be not more than one ounce;
(2) a marijuana cultivation facility may not provide any one licensed retail marijuana store or marijuana product manufacturing facility with more than one ounce of marijuana per month free-of-charge for the purpose of negotiating a sale.
(c) A retail marijuana store that receives a marijuana sample may not sell the marijuana sample to a customer, and shall either
(1) return the marijuana sample to the marijuana cultivation facility that provided the sample; or
(2) destroy the marijuana sample after use and document the destruction in the retail marijuana store's marijuana inventory control system.
(d) A marijuana cultivation facility may provide a sample of marijuana to an employee of the facility, who is in possession of a valid marijuana handler card for the purpose of quality control only if
(1) samples provided to employees for quality control do not exceed a cumulative total of one ounce per 30-day period;
(2) each sample is registered and tracked using the marijuana inventory tracking system in accordance with 3 AAC 306.730; 
(3) consumption of marijuana does not occur on the licensed premises; 
(4) no sample provided under this subsection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2/21/2016, Register 217; am 5/25/2018, Register 226; am 5/9/2019, Register 230)
</t>
        </r>
      </text>
    </comment>
    <comment ref="B57" authorId="0">
      <text>
        <r>
          <rPr>
            <b/>
            <sz val="9"/>
            <color indexed="81"/>
            <rFont val="Tahoma"/>
            <family val="2"/>
          </rPr>
          <t>Klinkhart, Glen Edward (CED):</t>
        </r>
        <r>
          <rPr>
            <sz val="9"/>
            <color indexed="81"/>
            <rFont val="Tahoma"/>
            <family val="2"/>
          </rPr>
          <t xml:space="preserve">
3 AAC 306.465. Random sampling
(a) The board will or the director shall from time to time require a standard or limited marijuana cultivation facility to provide samples of the growing medium, soil amendments, fertilizers, crop production aids, pesticides, or water for random compliance checks. The sample may be screened for pesticides and chemical residues, screened for unsafe levels of metals, and used for other laboratory tests the director finds to be in the interests of the public. The marijuana cultivation facility shall bear all costs of testing under this subsection.
(b) When the board or the director orders random sampling under this section, the director shall identify a licensed marijuana testing facility to perform the testing. The marijuana testing facility shall collect the test samples. The marijuana cultivation facility shall cooperate to facilitate the collection of samples.  (Eff. 2/21/2016, Register 217)
</t>
        </r>
      </text>
    </comment>
    <comment ref="B58" authorId="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B59" authorId="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B61" authorId="0">
      <text>
        <r>
          <rPr>
            <b/>
            <sz val="9"/>
            <color indexed="81"/>
            <rFont val="Tahoma"/>
            <family val="2"/>
          </rPr>
          <t>Klinkhart, Glen Edward (CED):</t>
        </r>
        <r>
          <rPr>
            <sz val="9"/>
            <color indexed="81"/>
            <rFont val="Tahoma"/>
            <family val="2"/>
          </rPr>
          <t xml:space="preserve">
3 AAC 306.480. Marijuana tax to be paid
A marijuana cultivation facility, including a standard marijuana cultivation facility and a limited marijuana cultivation facility, shall submit monthly reports to the Department of Revenue and pay the excise tax required under AS 43.61.010 and 43.61.020 on all marijuana sold or provided as a sample to a marijuana establishment.  (Eff. 2/21/2016, Register 217)
</t>
        </r>
      </text>
    </comment>
    <comment ref="B64" authorId="0">
      <text>
        <r>
          <rPr>
            <b/>
            <sz val="9"/>
            <color indexed="81"/>
            <rFont val="Tahoma"/>
            <family val="2"/>
          </rPr>
          <t>Klinkhart, Glen Edward (CED):</t>
        </r>
        <r>
          <rPr>
            <sz val="9"/>
            <color indexed="81"/>
            <rFont val="Tahoma"/>
            <family val="2"/>
          </rPr>
          <t xml:space="preserve">
3 AAC 306.500. Marijuana product manufacturing facility license required
(a) A person may not extract marijuana concentrate for sale or formulate or manufacture any marijuana product for sale unless that person has obtained a marijuana product manufacturing facility license from the board in compliance with this chapter, or is an employee or agent acting for a licensed marijuana product manufacturing facility. The board will issue
(1) a standard marijuana product manufacturing facility license; and
(2) a marijuana concentrate manufacturing facility license.
(b) A person seeking any type of marijuana product manufacturing facility license must
(1) submit an application for a marijuana product manufacturing facility license on a form the board prescribes, including the information set out under 3 AAC 306.020 and 3 AAC 306.520; and
(2) demonstrate to the board's satisfaction that the applicant will operate in compliance with
(A) each applicable provision of 3 AAC 306.500 - 3 AAC 306.570 and 3 AAC 306.700 - 3 AAC 306.770; and
(B) each applicable public health, fire, safety, and tax code and ordinance of the state and the local government in which the applicant's proposed licensed premises are located.
(c) A licensee of a marijuana product manufacturing facility, or an employee or agent of a marijuana product manufacturing facility, may not have an ownership interest in or a direct or indirect financial interest in a licensed marijuana testing facility.  (Eff. 2/21/2016, Register 217)
</t>
        </r>
      </text>
    </comment>
    <comment ref="B65" authorId="0">
      <text>
        <r>
          <rPr>
            <b/>
            <sz val="9"/>
            <color indexed="81"/>
            <rFont val="Tahoma"/>
            <family val="2"/>
          </rPr>
          <t>Klinkhart, Glen Edward (CED):</t>
        </r>
        <r>
          <rPr>
            <sz val="9"/>
            <color indexed="81"/>
            <rFont val="Tahoma"/>
            <family val="2"/>
          </rPr>
          <t xml:space="preserve">
3 AAC 306.505. Marijuana product manufacturing facility privileges
Except as provided in 3 AAC 306.515, a licensed marijuana product manufacturing facility, including a marijuana concentrate manufacturing facility, is authorized to
(1) purchase marijuana from a marijuana cultivation facility or from another marijuana product manufacturing facility;
(2) extract marijuana concentrate in compliance with 3 AAC 306.555;
(3) manufacture, refine, process, cook, package, label, and store marijuana products approved under 3 AAC 306.525, including
(A) marijuana concentrate; or
(B) any product intended for consumption or use on the body that is comprised of marijuana and other ingredients, including edible products, ointments, salves, patches, or tinctures;
(4) sell, distribute, or deliver marijuana extract or any marijuana product only to a licensed retail marijuana store or to another licensed marijuana product manufacturing facility;
(5) provide and transport samples of marijuana concentrate or other marijuana product to a licensed marijuana testing facility  for testing.
(6) provide a sample of marijuana concentrate or a marijuana product approved under 3 AAC 306.525 to a licensed retail marijuana store for the purpose of negotiating a sale;
(7) store inventory in a restricted access area on the licensed premises as provided in 3 AAC 306.535;
(8) transport marijuana in compliance with 3 AAC 306.750;
(9) conduct in-house testing for the marijuana product manufacturing facility's own use.  (Eff. 2/21/2016, Register 217)
</t>
        </r>
      </text>
    </comment>
    <comment ref="B66" authorId="0">
      <text>
        <r>
          <rPr>
            <b/>
            <sz val="9"/>
            <color indexed="81"/>
            <rFont val="Tahoma"/>
            <family val="2"/>
          </rPr>
          <t>Klinkhart, Glen Edward (CED):</t>
        </r>
        <r>
          <rPr>
            <sz val="9"/>
            <color indexed="81"/>
            <rFont val="Tahoma"/>
            <family val="2"/>
          </rPr>
          <t xml:space="preserve">
3 AAC 306.510. Acts prohibited at marijuana product manufacturing facility
(a) A licensed marijuana product manufacturing facility, including a licensed marijuana concentrate manufacturing facility, may not
(1) sell, deliver, distribute, or transfer marijuana, marijuana concentrate, or a marijuana product directly to a consumer, with or without compensation;
(2) sell marijuana, marijuana concentrate, or a marijuana product that is not manufactured, packaged, and labeled in compliance with 3 AAC 306.500 - 3 AAC 306.570;
(3) allow any person, including a licensee, employee, or agent, to consume marijuana, marijuana concentrate, or a marijuana product on the licensed premises;
(4) manufacture or sell any product that
(A) is an adulterated food or drink;
(B) closely resembles a familiar food or drink item including candy; or
(C) is packaged to look like candy, or in bright colors or with cartoon characters or other pictures or images that would appeal to children.
(b) A licensed marijuana product manufacturing facility may not  accept any marijuana from a marijuana cultivation facility or another marijuana product manufacturing facility unless
(1) all marijuana in the shipment is properly identified with a label generated in the marijuana inventory tracking system of the facility that provided the marijuana; and
(2) a valid transport manifest showing the source and destination of the marijuana is attached to the shipment.
(c) In this section, "closely resemble" or "look like" means the product or its packaging has a shape, color, markings, or decorative patterns that are familiar to the public from a widely distributed branded food product, so that the marijuana product could reasonably be mistaken for that branded product, especially by children.  (Eff. 2/21/2016, Register 217)
</t>
        </r>
      </text>
    </comment>
    <comment ref="B67" authorId="0">
      <text>
        <r>
          <rPr>
            <b/>
            <sz val="9"/>
            <color indexed="81"/>
            <rFont val="Tahoma"/>
            <family val="2"/>
          </rPr>
          <t>Klinkhart, Glen Edward (CED):</t>
        </r>
        <r>
          <rPr>
            <sz val="9"/>
            <color indexed="81"/>
            <rFont val="Tahoma"/>
            <family val="2"/>
          </rPr>
          <t xml:space="preserve">
3 AAC 306.515. Marijuana concentrate manufacturing facility license
A licensed marijuana concentrate manufacturing facility has the privileges set out in 3 AAC 306.505, except that it may not 
(1) manufacture, refine, process, cook, package, label, or store any marijuana product other than marijuana concentrate;
(2) sell, distribute, or deliver a marijuana product other than marijuana concentrate to a retail marijuana store or to another marijuana product manufacturing facility;
(3) provide or transport a sample of a marijuana product other than marijuana concentrate to a licensed marijuana testing facility for testing; or
(4) provide samples of a product other than marijuana concentrate to a licensed retail marijuana store for purposes of negotiating a sale.  (Eff. 2/21/2016, Register 217)
</t>
        </r>
      </text>
    </comment>
    <comment ref="B68" authorId="0">
      <text>
        <r>
          <rPr>
            <b/>
            <sz val="9"/>
            <color indexed="81"/>
            <rFont val="Tahoma"/>
            <family val="2"/>
          </rPr>
          <t>Klinkhart, Glen Edward (CED):</t>
        </r>
        <r>
          <rPr>
            <sz val="9"/>
            <color indexed="81"/>
            <rFont val="Tahoma"/>
            <family val="2"/>
          </rPr>
          <t xml:space="preserve">
3 AAC 306.520. Application for marijuana product manufacturing facility license
An applicant for a marijuana product manufacturing facility license, including a marijuana concentrate manufacturing facility license, must file an application on a form the board prescribes, and provide the information required under 3 AAC 306.020 and
(1) a copy of an active application for a required food safety permit under 18 AAC 31.020 from the Department of Environmental Conservation or a municipality with authority delegated under AS 17.20.072 and 18 AAC 31.945;
(2) a diagram of the proposed licensed premises required in 3 AAC 306.020(b), identifying the area where
(A) in-house testing, if any, will occur; and
(B) marijuana and any marijuana product, including marijuana concentrate, will be stored;
(3) in the applicant's operating plan required under 3 AAC 306.020(c), a description of
(A) the equipment and solvents, gases, chemicals, and other compounds used to create concentrates and the processes to be used;
(B) each marijuana product the applicant intends to process at this location; the product description must include the color, shape, texture, ingredients and standard production procedure to be used and the additional information required for product approval in 3 AAC 306.525;
(C) the packaging to be used for each type of product;
(D) sample labels showing how the labeling information required in 3 AAC 306.570 will be set out; and
(E) the applicant's plan for disposal of waste.  (Eff. 2/21/2016, Register 217; am 7/27/2017, Register 223)
</t>
        </r>
      </text>
    </comment>
    <comment ref="B69" authorId="0">
      <text>
        <r>
          <rPr>
            <b/>
            <sz val="9"/>
            <color indexed="81"/>
            <rFont val="Tahoma"/>
            <family val="2"/>
          </rPr>
          <t>Klinkhart, Glen Edward (CED):</t>
        </r>
        <r>
          <rPr>
            <sz val="9"/>
            <color indexed="81"/>
            <rFont val="Tahoma"/>
            <family val="2"/>
          </rPr>
          <t xml:space="preserve">
3 AAC 306.525. Approval of concentrates and marijuana products
(a) A marijuana product manufacturing facility, including a marijuana concentrate manufacturing facility, must obtain the board's approval for each product it will manufacture for sale or transfer to another licensed marijuana establishment. The board will not approve a product that is prohibited under 3 AAC 306.510(a)(4).
(b) An applicant for a marijuana product manufacturing facility license may request the board's approval of its intended products with a new license application by including, in its operating plan
(1) a photograph, drawing, or graphic representation of the expected appearance of each final product; and
(2) the proposed standard production procedure and detailed manufacturing process for each product.
(c) A licensed marijuana product manufacturing facility may at any time submit a new product approval request to the board on a form the board prescribes along with the fee required under 3 AAC 306.100(c).
(d) A licensed marijuana product manufacturing facility shall keep its ingredient list and potency limits for any food product containing marijuana on file at the marijuana product manufacturing facility's licensed premises. The ingredient list and potency limits for any product manufactured at the facility must be made available for inspection on request by the director, or an employee or agent of the board.  (Eff. 2/21/2016, Register 217)
</t>
        </r>
      </text>
    </comment>
    <comment ref="B70" authorId="0">
      <text>
        <r>
          <rPr>
            <b/>
            <sz val="9"/>
            <color indexed="81"/>
            <rFont val="Tahoma"/>
            <family val="2"/>
          </rPr>
          <t>Klinkhart, Glen Edward (CED):</t>
        </r>
        <r>
          <rPr>
            <sz val="9"/>
            <color indexed="81"/>
            <rFont val="Tahoma"/>
            <family val="2"/>
          </rPr>
          <t xml:space="preserve">
3 AAC 306.530. Marijuana handler permit and food safety worker training
(a) A marijuana product manufacturing facility, including a marijuana concentrate manufacturing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product  manufacturing facility's licensed premises; and
(2) has the marijuana handler permit card in the person's immediate possession, or a valid copy on file on the premises, at all times  while on the marijuana product manufacturing facility's licensed premises.
(b) A licensee, employee, or agent of a marijuana product manufacturing facility who handles marijuana at the facility shall obtain a food worker card in compliance with 18 AAC 31.330 and keep that card in that person's possession at all times while on the licensed premises of the marijuana product manufacturing facility.  (Eff. 2/21/2016, Register 217; am 2/21/2019, Register 229)
</t>
        </r>
      </text>
    </comment>
    <comment ref="B71" authorId="0">
      <text>
        <r>
          <rPr>
            <b/>
            <sz val="9"/>
            <color indexed="81"/>
            <rFont val="Tahoma"/>
            <family val="2"/>
          </rPr>
          <t>Klinkhart, Glen Edward (CED):</t>
        </r>
        <r>
          <rPr>
            <sz val="9"/>
            <color indexed="81"/>
            <rFont val="Tahoma"/>
            <family val="2"/>
          </rPr>
          <t xml:space="preserve">
3 AAC 306.535. Restricted access and storage areas
(a) A marijuana product manufacturing facility shall conduct any extraction or product manufacturing operation in a restricted access area in compliance with 3 AAC 306.710.
(b) A marijuana product manufacturing facility shall have full video surveillance of the licensed premises as provided in 3 AAC 306.720, including each area where
(1) marijuana concentrate is produced;
(2) any operation involved in manufacturing any product containing marijuana occurs;
(3) marijuana or a marijuana product is stored or stockpiled; or
(4) marijuana waste is destroyed.
(c) Any area where marijuana or a marijuana product is stored must be moisture- and temperature-controlled and protected from pests and vermin.  (Eff. 2/21/2016, Register 217)
</t>
        </r>
      </text>
    </comment>
    <comment ref="B72" authorId="0">
      <text>
        <r>
          <rPr>
            <b/>
            <sz val="9"/>
            <color indexed="81"/>
            <rFont val="Tahoma"/>
            <family val="2"/>
          </rPr>
          <t>Klinkhart, Glen Edward (CED):</t>
        </r>
        <r>
          <rPr>
            <sz val="9"/>
            <color indexed="81"/>
            <rFont val="Tahoma"/>
            <family val="2"/>
          </rPr>
          <t xml:space="preserve">
3 AAC 306.540. Marijuana inventory tracking system
(a) A marijuana product manufacturing facility shall use a marijuana inventory tracking system as provided in 3  AAC 306.730 to ensure that the marijuana product manufacturing facility identifies and tracks any marijuana or marijuana product from the time the marijuana or marijuana product is received, through
(1) use of the marijuana or marijuana product in manufacturing any other marijuana product;
(2) sale or transfer of the marijuana or marijuana product originally received, or any marijuana product manufactured at that marijuana product manufacturing facility to another licensed marijuana establishment; and
(3) disposal of any expired or outdated marijuana or marijuana  product that is not sold or transferred to another licensed marijuana establishment.
(b) When marijuana from a marijuana cultivation facility or a marijuana product from another marijuana product manufacturing facility is delivered or transported to the licensed premises of a marijuana product manufacturing facility, the marijuana product manufacturing facility shall immediately enter tracking information for that marijuana or marijuana product into the marijuana inventory tracking system. A marijuana product manufacturing facility may not accept any marijuana or marijuana product that does not have a valid transport manifest generated from the marijuana inventory tracking system of the licensed marijuana establishment that supplies the marijuana or marijuana product.
(c) A marijuana product manufacturing facility shall track any received marijuana or marijuana product to its use in a marijuana product, and shall reconcile each transaction to the marijuana product manufacturing facility's marijuana inventory tracking system at the close of business each day.
(d) A marijuana product manufacturing facility shall account for any variance in the quantity of marijuana or marijuana product the facility received, and the quantity the facility sold, transferred, or disposed of.  (Eff. 2/21/2016, Register 217)
</t>
        </r>
      </text>
    </comment>
    <comment ref="B73" authorId="0">
      <text>
        <r>
          <rPr>
            <b/>
            <sz val="9"/>
            <color indexed="81"/>
            <rFont val="Tahoma"/>
            <family val="2"/>
          </rPr>
          <t>Klinkhart, Glen Edward (CED):</t>
        </r>
        <r>
          <rPr>
            <sz val="9"/>
            <color indexed="81"/>
            <rFont val="Tahoma"/>
            <family val="2"/>
          </rPr>
          <t xml:space="preserve">
3 AAC 306.545. Health and safety standards
(a) A marijuana product manufacturing facility shall comply with the health and safety standards set out in 3 AAC 306.735, 18 AAC 31 (Alaska Food Code), if applicable, and any local kitchen-related health and safety standards for retail food establishments.
(b) In addition to inspection by the director or an employee or agent of the board, a marijuana product manufacturing facility is subject to inspection by local safety officials, including a local fire department, building inspector, or code enforcement officer.  (Eff. 2/21/2016, Register 217)
</t>
        </r>
      </text>
    </comment>
    <comment ref="B74" authorId="0">
      <text>
        <r>
          <rPr>
            <b/>
            <sz val="9"/>
            <color indexed="81"/>
            <rFont val="Tahoma"/>
            <family val="2"/>
          </rPr>
          <t>Klinkhart, Glen Edward (CED):</t>
        </r>
        <r>
          <rPr>
            <sz val="9"/>
            <color indexed="81"/>
            <rFont val="Tahoma"/>
            <family val="2"/>
          </rPr>
          <t xml:space="preserve">
3 AAC 306.550. Required laboratory testing
(a) A marijuana product manufacturing facility shall provide a sample of each marijuana product manufactured at the facility to a licensed marijuana testing facility, and may not sell or transport a marijuana product until all laboratory testing required under 3 AAC 306.645 has been completed.
(b) To comply with (a) of this section, a marijuana product manufacturing facility shall
(1) collect a random sample for testing by selecting a product from each production lot in an amount required by the marijuana testing facility;
(2) designate an individual responsible for collecting each sample; that individual shall
(A) prepare a signed statement showing that each sample has been randomly selected for testing;
(B) provide the signed statement to the marijuana testing facility; and
(C) maintain a copy as a business record under 3 AAC 306.755; and
(3) transport the sample to the marijuana testing facility in compliance with 3 AAC 306.750.
(c) After collecting and transporting a sample for testing, a marijuana product manufacturing facility shall segregate the entire production lot from which the testing sample was selected until the marijuana testing facility reports the results from its tests. During this period of segregation, the marijuana product manufacturing facility that provided the sample shall maintain the production lot in a secure, cool, and dry location to prevent the marijuana product from becoming contaminated or losing its efficacy. The marijuana product manufacturing facility may not sell or transport any marijuana product from the segregated lot until the marijuana testing facility has completed its testing and analysis and provided those results, in writing, to the marijuana product manufacturing facility that provided the sample. The marijuana product manufacturing facility shall maintain the testing results as part of its business records.  (Eff. 2/21/2016, Register 217)
</t>
        </r>
      </text>
    </comment>
    <comment ref="B75" authorId="0">
      <text>
        <r>
          <rPr>
            <b/>
            <sz val="9"/>
            <color indexed="81"/>
            <rFont val="Tahoma"/>
            <family val="2"/>
          </rPr>
          <t>Klinkhart, Glen Edward (CED):</t>
        </r>
        <r>
          <rPr>
            <sz val="9"/>
            <color indexed="81"/>
            <rFont val="Tahoma"/>
            <family val="2"/>
          </rPr>
          <t xml:space="preserve">
3 AAC 306.555. Production of marijuana concentrate
(a) Before producing marijuana concentrate for sale, a marijuana product manufacturing facility shall develop standard operating procedures, good manufacturing practices, a safety plan, and a training plan for each individual employed in an extraction process.
(b) A marijuana product manufacturing facility may create marijuana concentrates only as follows:
(1) water-based marijuana concentrate may be produced by extracting cannabinoids from marijuana by using only water, ice, or dry ice;
(2) food-based marijuana concentrate may be produced by extracting cannabinoids from marijuana through the use of propylene glycol, glycerin, butter, olive oil, or other typical cooking fats; infused dairy butter, oils, or fats derived from natural sources may be used  to prepare infused edible products; infused dairy butter, oils, or  fats may not be prepared as stand-alone edible products for sale;
(3) solvent-based marijuana concentrate may be produced using the hydrocarbons N-butane, isobutane, propane, or heptane or other  solvents or gases the board approves that exhibit low to minimal potential human health- related toxicity; approved solvents must be of at least 99 percent purity and must be used
(A) in a professional grade closed-loop extraction system designed to recover the solvents;
(B) in an environment with proper ventilation; and
(C) with control of all sources of ignition if a flammable atmosphere is or may be present.
(c) A marijuana product manufacturing facility using a professional grade closed-loop gas extraction system shall ensure that
(1) each vessel is used in compliance with the manufacturer's stated pressure ratings;
(2) any carbon dioxide used is of at least 99 percent purity;
(3) a person using a solvent or gas to extract marijuana concentrate in the closed-loop system is fully trained on how to use the system, has direct access to applicable material safety data sheets, and handles and stores the solvent and gas safely;
(4) a licensed engineer has certified that the professional grade closed-loop system was commercially manufactured, is safe for its intended use, and is built to codes of recognized and generally accepted engineering practices; and
(5) any professional grade closed-loop system, and other equipment and facilities used in the extraction process are approved for their use by the local fire code official and meet any applicable fire, safety, and building code requirements.
(d) A marijuana product manufacturing facility may use heat, screens, presses, steam distillation, ice water, and other methods without employing solvents or gases to create
(1) kief;
(2) hashish;
(3) bubble hash;
(4) infused dairy butter, oils, or fats derived from natural sources; or
(5) other extracts.
(e) A marijuana product manufacturing facility may use food-grade glycerin, ethanol, and propylene glycol solvents to create extracts. All ethanol must be removed from the extract in a manner to recapture the solvent and ensure that it is not vented into the atmosphere.  (Eff. 2/21/2016, Register 217)
</t>
        </r>
      </text>
    </comment>
    <comment ref="B76" authorId="0">
      <text>
        <r>
          <rPr>
            <b/>
            <sz val="9"/>
            <color indexed="81"/>
            <rFont val="Tahoma"/>
            <family val="2"/>
          </rPr>
          <t>Klinkhart, Glen Edward (CED):</t>
        </r>
        <r>
          <rPr>
            <sz val="9"/>
            <color indexed="81"/>
            <rFont val="Tahoma"/>
            <family val="2"/>
          </rPr>
          <t xml:space="preserve">
3 AAC 306.557. Quality control sampling
A marijuana product manufacturing facility may provide a sample of marijuana concentrate or other marijuana product to an employee of the facility, who is in possession of a valid marijuana handler card for the purpose of quality control only if
(1) samples provided to employees for quality control do not exceed a cumulative total set out in 3 AAC 306.355 in a 30-day period; 
(2) each sample is registered and tracked using the marijuana inventory tracking system in accordance with 3 AAC 306.730; 
(3) consumption of marijuana does not occur on the licensed premises; 
(4) no sample provided under this 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5/25/2018, Register 226)
</t>
        </r>
      </text>
    </comment>
    <comment ref="B77" authorId="0">
      <text>
        <r>
          <rPr>
            <b/>
            <sz val="9"/>
            <color indexed="81"/>
            <rFont val="Tahoma"/>
            <family val="2"/>
          </rPr>
          <t>Klinkhart, Glen Edward (CED):</t>
        </r>
        <r>
          <rPr>
            <sz val="9"/>
            <color indexed="81"/>
            <rFont val="Tahoma"/>
            <family val="2"/>
          </rPr>
          <t xml:space="preserve">
3 AAC 306.560. Potency limits per serving and transaction for edible marijuana products
A marijuana product manufacturing facility may not prepare a marijuana product with potency levels exceeding the following, as tested in compliance with 3 AAC 306.645:
(1) for a single serving of a marijuana product, five milligrams of active tetrahydrocannabinol (THC) or Delta 9;
(2) in a single packaged unit of a marijuana product to be eaten or swallowed, not more than 10 servings or 50 milligrams of active THC or Delta 9; the THC content must be homogenous, or evenly distributed throughout the marijuana-infused product.  (Eff. 2/21/2016, Register 217)
</t>
        </r>
      </text>
    </comment>
    <comment ref="B78" authorId="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B79" authorId="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B82" authorId="0">
      <text>
        <r>
          <rPr>
            <b/>
            <sz val="9"/>
            <color indexed="81"/>
            <rFont val="Tahoma"/>
            <family val="2"/>
          </rPr>
          <t>Klinkhart, Glen Edward (CED):</t>
        </r>
        <r>
          <rPr>
            <sz val="9"/>
            <color indexed="81"/>
            <rFont val="Tahoma"/>
            <family val="2"/>
          </rPr>
          <t xml:space="preserve">
3 AAC 306.605. Marijuana testing facility license required
(a) A person may not offer or provide a marijuana testing service or test results unless the person has obtained a marijuana testing facility license from the board in compliance with this chapter, or is an employee or agent acting for a licensed marijuana testing facility.
(b) A person seeking a marijuana testing facility license must
(1) submit an application for a marijuana testing facility license on a form the board prescribes, including the information set out under 3 AAC 306.020 and 3 AAC 306.615; and
(2) demonstrate to the board's satisfaction that the applicant
(A) will operate in compliance with each applicable provision of 3 AAC 306.600 - 3 AAC 306.675 and 3  AAC 306.700 - 3 AAC 06.770;
(B) will operate in compliance with each applicable public health, fire, safety, and tax code and ordinance of the state and the local government in which the applicant's proposed licensed premises are located;
(C) does not hold a marijuana establishment license in this state other than a marijuana testing facility license, or have a financial interest in common with a person who is a licensee of a marijuana establishment in this state other than a marijuana testing facility license; and
(D) meets the board's standards for approval as set out in 3 AAC 306.620 - 3 AAC 306.625.
(c) A licensee of a marijuana testing facility, or an employee or agent of a licensed marijuana testing facility, may not have an ownership interest in or a direct or indirect financial interest in another licensed marijuana establishment.  (Eff. 2/21/2016, Register 217)
</t>
        </r>
      </text>
    </comment>
    <comment ref="B83" authorId="0">
      <text>
        <r>
          <rPr>
            <b/>
            <sz val="9"/>
            <color indexed="81"/>
            <rFont val="Tahoma"/>
            <family val="2"/>
          </rPr>
          <t>Klinkhart, Glen Edward (CED):</t>
        </r>
        <r>
          <rPr>
            <sz val="9"/>
            <color indexed="81"/>
            <rFont val="Tahoma"/>
            <family val="2"/>
          </rPr>
          <t xml:space="preserve">
3 AAC 306.610. Marijuana testing facilities: privileges and prohibitions
(a) A licensed marijuana testing facility may have any amount of marijuana and marijuana products on its premises at any given time if the marijuana testing facility's marijuana inventory tracking system and other records document that all marijuana and marijuana products are on the premises only for the testing purposes described in 3 AAC 306.600 - 3 AAC 06.675.
(b) A licensed marijuana testing facility may not
(1) have a licensee, employee, or agent who holds a type of marijuana establishment license other than a marijuana testing facility license issued under this chapter;
(2) sell, deliver, distribute, or transfer marijuana or a marijuana product to a consumer, with or without compensation; or
(3) allow a person to consume marijuana or a marijuana product on its licensed premises.  (Eff. 2/21/2016, Register 217)
</t>
        </r>
      </text>
    </comment>
    <comment ref="B84" authorId="0">
      <text>
        <r>
          <rPr>
            <b/>
            <sz val="9"/>
            <color indexed="81"/>
            <rFont val="Tahoma"/>
            <family val="2"/>
          </rPr>
          <t>Klinkhart, Glen Edward (CED):</t>
        </r>
        <r>
          <rPr>
            <sz val="9"/>
            <color indexed="81"/>
            <rFont val="Tahoma"/>
            <family val="2"/>
          </rPr>
          <t xml:space="preserve">
3 AAC 306.615. Application for marijuana testing facility license
An applicant for a new marijuana testing facility license must file an application on a form the board prescribes, including
(1) the information required under 3 AAC 306.020; and
(2) the proposed marijuana testing facility's operating plan, including, in addition to the information required under 3 AAC 306.020(c),
(A) each test the marijuana testing facility will offer;
(B) the marijuana testing facility's standard operating procedure for each test the marijuana testing facility will offer; and
(C) the acceptable range of results for each test the marijuana testing facility will offer.  (Eff. 2/21/2016, Register 217)
</t>
        </r>
      </text>
    </comment>
    <comment ref="B85" authorId="0">
      <text>
        <r>
          <rPr>
            <b/>
            <sz val="9"/>
            <color indexed="81"/>
            <rFont val="Tahoma"/>
            <family val="2"/>
          </rPr>
          <t>Klinkhart, Glen Edward (CED):</t>
        </r>
        <r>
          <rPr>
            <sz val="9"/>
            <color indexed="81"/>
            <rFont val="Tahoma"/>
            <family val="2"/>
          </rPr>
          <t xml:space="preserve">
3 AAC 306.620. Approval of testing facility
(a) A person seeking a marijuana testing facility license must first obtain the approval of the board by showing competence to perform each test the licensee will offer as an independent third-party testing facility, including tests to identify
(1) THC, THCA, CBD, CBDA and CBN potency;
(2) Harmful microbials including Escherichia coli (E. Coli) or salmonella;
(3) residual solvents;
(4) poisons or toxins;
(5) harmful chemicals;
(6) dangerous molds, mildew, or filth;
(7) pesticides.
(b) In evaluating whether a person has shown competence in testing under this section, the board or the board's contractor may
(1) conduct an on-site inspection of the applicant's premises;
(2) require the applicant to demonstrate proficiency in testing; and
(3) examine compliance with any applicable requirement of 3 AAC 306.630 - 3 AAC 306.675, and 3 AAC 306.700 - 3 AAC 306.770, including
(A) qualifications of personnel;
(B) the standard operating procedure for each testing methodology the marijuana testing facility will use;
(C) proficiency testing results;
(D) quality control and quality assurance;
(E) security;
(F) chain of custody;
(G) specimen retention;
(H) space;
(I) records; and 
(J) reporting of results.
(c) The board will approve a marijuana testing facility license if, after the board or the board's contractor has examined the qualifications and procedures of the marijuana testing facility license applicant and documented the conclusions of the examination in a written report, the board finds the qualifications and procedures generally in compliance with good laboratory practices and that the application meets the requirements of this section. Nothing in AS 17.38 or this chapter constitutes a board guarantee that a licensed marijuana testing facility can or will protect the public from all potential hazards of marijuana including microbials, poisons or toxins, residual solvents, pesticides, or other contaminants. (Eff. 2/21/2016, Register 217; am 3/25/2020, Register 233)
</t>
        </r>
      </text>
    </comment>
    <comment ref="B86" authorId="0">
      <text>
        <r>
          <rPr>
            <b/>
            <sz val="9"/>
            <color indexed="81"/>
            <rFont val="Tahoma"/>
            <family val="2"/>
          </rPr>
          <t>Klinkhart, Glen Edward (CED):</t>
        </r>
        <r>
          <rPr>
            <sz val="9"/>
            <color indexed="81"/>
            <rFont val="Tahoma"/>
            <family val="2"/>
          </rPr>
          <t xml:space="preserve">
3 AAC 306.622. Marijuana handler permit required
A marijuana testing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testing facility’s licensed premises; and 
(2) has the marijuana handler permit card in the person’s immediate possession, or a valid copy on file on the premises, at all times while on the marijuana testing facility’s licensed premises.  (Eff. 2/21/2019, Register 229)
</t>
        </r>
      </text>
    </comment>
    <comment ref="B87" authorId="0">
      <text>
        <r>
          <rPr>
            <b/>
            <sz val="9"/>
            <color indexed="81"/>
            <rFont val="Tahoma"/>
            <family val="2"/>
          </rPr>
          <t>Klinkhart, Glen Edward (CED):</t>
        </r>
        <r>
          <rPr>
            <sz val="9"/>
            <color indexed="81"/>
            <rFont val="Tahoma"/>
            <family val="2"/>
          </rPr>
          <t xml:space="preserve">
3 AAC 306.625. Proficiency testing program
(a) When an accredited proficiency testing program becomes available in the state, the board may require an applicant for a marijuana testing facility license to participate successfully in a proficiency testing program not earlier than 12 months before receiving a license. The proficiency testing program must require an applicant for a marijuana testing facility license or a participating licensed marijuana testing facility to analyze test samples using the same procedures with the same number of replicate analyses, standards, testing analysts, and equipment that will be used for product testing. Successful participation is the positive identification of 80 percent of the target analytes that the marijuana testing facility reports, and must include quantitative results when applicable. Any false positive results reported constitute an unsatisfactory score for the proficiency test.
(b) Before renewing the license of a marijuana testing facility, the board may require the facility to participate in a proficiency testing program with documentation of continued performance satisfactory to the board. The license of a marijuana testing facility may be limited, suspended, or revoked if the facility fails to participate and receive a passing score in a proficiency testing program.
(c) The scientific director employed under 3 AAC 306.630 and each testing analyst of an applicant for a marijuana testing facility license and a licensed marijuana testing facility that participated in a proficiency test shall sign a corresponding attestation statement. The scientific director shall review and evaluate each proficiency test result.
(d) An applicant for a marijuana testing facility license, and a licensed marijuana testing facility participating in the proficiency testing program, shall take and document remedial action when the applicant or the facility meets the standards of (a) of this section, but scores less than 100 percent in a proficiency test. To take and document remedial action, the marijuana testing facility's scientific director shall, at a minimum, review all samples tested and results reported after the date of the marijuana testing facility's last successful proficiency test.  (Eff. 2/21/2016, Register 217)
</t>
        </r>
      </text>
    </comment>
    <comment ref="B88" authorId="0">
      <text>
        <r>
          <rPr>
            <b/>
            <sz val="9"/>
            <color indexed="81"/>
            <rFont val="Tahoma"/>
            <family val="2"/>
          </rPr>
          <t>Klinkhart, Glen Edward (CED):</t>
        </r>
        <r>
          <rPr>
            <sz val="9"/>
            <color indexed="81"/>
            <rFont val="Tahoma"/>
            <family val="2"/>
          </rPr>
          <t xml:space="preserve">
3 AAC 306.630. Scientific director
(a) A marijuana testing facility shall employ a scientific director who must be responsible for
(1) overseeing and directing the scientific methods of the laboratory within the marijuana testing facility;
(2) ensuring that the laboratory achieves and maintains quality standards of practice; and
(3) supervising all staff of the laboratory.
(b) The scientific director of a marijuana testing facility must have
(1) a doctorate degree in chemical or biological sciences from an accredited college or university and have at least two years of post- degree laboratory experience;
(2) a master's degree in chemical or biological sciences from an accredited college or university and have at least four years of post- degree laboratory experience; and
(3) a bachelor's degree in chemical or biological sciences from an accredited college or university and have at least six years of post- degree laboratory experience.  (Eff. 2/21/2016, Register 217)
</t>
        </r>
      </text>
    </comment>
    <comment ref="B89" authorId="0">
      <text>
        <r>
          <rPr>
            <sz val="9"/>
            <color indexed="81"/>
            <rFont val="Tahoma"/>
            <family val="2"/>
          </rPr>
          <t>3 AAC 306.635. Testing methodologies
(a) An applicant for a marijuana testing facility license and a licensed marijuana testing facility shall
(1) use as guidelines or references for testing methodologies
(A) the American Herbal Pharmacopoeia's Cannabis Inflorescence: Standards of Identity, Analysis, and Quality Control, Revision 2014, adopted by reference; and
(B) the United Nations Office on Drugs and Crime's Recommended Methods for the Identification and Analysis of Cannabis and Cannabis Products: Manual for Use by National Drug Analysis Laboratories, dated 2009 and adopted by reference;
(2) notify the board of any alternative scientifically valid testing methodology the marijuana testing facility proposes to use for any laboratory test it conducts; the board may require third-party validation of any monograph, peer-reviewed scientific journal article, or analytical method the marijuana testing facility proposes to follow to ensure the methodology produces comparable and accurate results; and
(3)  comply with the Alcohol and Marijuana Control Office’s Cannabis Testing Laboratory Compliance Document, dated September 30, 2019 and adopted by reference; a marijuana testing facility whose license was first issued before March 25, 2020 shall comply with this paragraph not later than September 25, 2020.  
(b) An applicant for a marijuana testing facility license and the holder of a marijuana testing facility license shall observe good laboratory practices.
(c) The board or the board's contractor may inspect the practices, procedures, and programs adopted, followed, and maintained by the applicant or the licensed marijuana testing facility and may examine all records of the applicant or the licensed marijuana testing facility that are related to the inspection. The board may require an applicant or a licensed marijuana testing facility to have an independent third party inspect and monitor laboratory operations to assess testing competency and the marijuana testing facility's compliance with its quality program. The board may require random validation of a marijuana testing facility's execution of each testing methodology the facility uses.  (Eff. 2/21/2016, Register 217; am 3/25/2020, Register 233)</t>
        </r>
        <r>
          <rPr>
            <b/>
            <sz val="9"/>
            <color indexed="81"/>
            <rFont val="Tahoma"/>
            <family val="2"/>
          </rPr>
          <t xml:space="preserve">
</t>
        </r>
      </text>
    </comment>
    <comment ref="B90" authorId="0">
      <text>
        <r>
          <rPr>
            <b/>
            <sz val="9"/>
            <color indexed="81"/>
            <rFont val="Tahoma"/>
            <family val="2"/>
          </rPr>
          <t>Klinkhart, Glen Edward (CED):</t>
        </r>
        <r>
          <rPr>
            <sz val="9"/>
            <color indexed="81"/>
            <rFont val="Tahoma"/>
            <family val="2"/>
          </rPr>
          <t xml:space="preserve">
3 AAC 306.640. Standard operating procedure manual
(a) An applicant for a marijuana testing facility license and a licensed marijuana testing facility shall have a written manual of standard operating procedures, with detailed instructions explaining how to perform each testing method the applicant or marijuana testing facility uses and minimum standards for each test. The written manual of standard operating procedures must be available to each employee of the marijuana testing facility at all times. The written manual of standard operating procedures must cover at least
(1) sample preparation for each matrix that will be tested;
(2) reagent, solution, and reference standard preparation;
(3) instrument setup, if applicable;
(4) standardization of volumetric reagent solutions, if applicable;
(5) data acquisition;
(6) calculation of results;
(7) identification criteria;
(8) quality control frequency;
(9) quality control acceptance criteria; and
(10) corrective action protocol.
(b) The scientific director of a marijuana testing facility shall approve, sign, and date each standard operating procedure, and each revision to any standard operating procedure. Each revision to any standard operating procedure shall be provided to the board not later than 10 days after approval by the scientific director for review by the board or the board’s contractor. The revised standard operating procedure may not be implemented until approved by the board or the board’s contractor. (Eff. 2/21/2016, Register 217; am 03/25/2020, Register 233)
</t>
        </r>
      </text>
    </comment>
    <comment ref="B91" authorId="0">
      <text>
        <r>
          <rPr>
            <b/>
            <sz val="9"/>
            <color indexed="81"/>
            <rFont val="Tahoma"/>
            <family val="2"/>
          </rPr>
          <t>Klinkhart, Glen Edward (CED):</t>
        </r>
        <r>
          <rPr>
            <sz val="9"/>
            <color indexed="81"/>
            <rFont val="Tahoma"/>
            <family val="2"/>
          </rPr>
          <t xml:space="preserve">
3 AAC 306.645. Laboratory testing of marijuana and marijuana products
(a) A marijuana testing facility shall use the general body of required laboratory tests as set out in this section for marijuana plant material, an extract or concentrate of marijuana, and a marijuana product. Required tests may include potency analysis, moisture content, foreign matter inspection, microbial screening, pesticide, other chemical residue, and metals screening, and residual solvents levels. A marijuana testing facility shall establish a schedule of fees required for each test it offers, and shall perform tests using methods in compliance with guidelines prescribed by the board.
(b) The tests required for each marijuana type or marijuana product, are as follows:
(1) potency testing is required on marijuana bud and flower, marijuana concentrate, and a marijuana product, as follows:
(A) the required cannabinoid potency test must at least determine the concentration of THC, THCA, CBD, CBDA and CBN cannabinoids; a marijuana testing facility may test and report results for any additional cannabinoid if the test is conducted in compliance with a validated method;
(B) a marijuana testing facility shall report potency test results as follows:
(i) for a potency test on marijuana and marijuana concentrate, the marijuana testing facility shall list for each required cannabinoid a single percentage concentration, based on dry weight, that represents an average of all samples within the test batch; additionally, total THC and total CBD shall be reported;
(ii) for a potency test on a marijuana product, whether conducted on each individual production lot or using process validation, the marijuana testing facility shall list for each cannabinoid the total number of milligrams contained within a single retail marijuana product unit for sale;
(iii) testing whether the THC content is homogenous, the marijuana testing facility shall report the THC content of each single serving in a multi-unit package; the reported content must be within 20 percent of the manufacturer's target; for example, in a 25 milligrams total THC package with five servings, each serving must contain  between four and six milligrams of THC;
(C) the marijuana testing facility shall determine an edible marijuana product to have failed potency testing if
(i) an individually packaged edible retail marijuana product  contained within a test lot is determined to have more than 60 milligrams of THC within it; or
(ii) the THC content of an edible marijuana product is not homogenous;
(2) microbial testing for the listed substances on the listed marijuana and marijuana products is required as follows: 
Substance Acceptable Limits Per Gram Product to be Tested
--Shiga-toxin producing
Escherichia coli (STEC)-bacteria Less than 1 colony forming unit
(CFU/g) Marijuana; retail marijuana products; water-and food-based
concentrates
Salmonella species-bacteria Less than 1 colony forming unit
(CFU/g) 
Substance Acceptable Limits Per Gram Product to be Tested
Aspergillus fumigatus, Aspergillus flavus, Aspergillus niger-fungus Less than 1 colony forming unit
(CFU/g) Marijuana; retail marijuana products; water-and food-based
concentrates
(3) testing for the listed residual solvents and metals on the listed marijuana products is required as follows:
Substance Acceptable Limits Per Gram Product to be Tested
butanes Less than 800 parts per million (PPM) 
heptanes Less than 500 parts per million (PPM) 
benzene Less than 1 part per million (PPM) Solvent-based concentrates
toluene Less than 1 part per million (PPM) 
hexane Less than 10 parts per million (PPM) 
Total xylenes (meta-eylenes, para-xylenes, or ortho-xylenes) Less than 1 part per million (PPM) 
(Eff. 2/21/2016, Register 217; am 7/5/2017, Register 223; am 11/8/2018, Register 228)
</t>
        </r>
      </text>
    </comment>
    <comment ref="B92" authorId="0">
      <text>
        <r>
          <rPr>
            <b/>
            <sz val="9"/>
            <color indexed="81"/>
            <rFont val="Tahoma"/>
            <family val="2"/>
          </rPr>
          <t>Klinkhart, Glen Edward (CED):</t>
        </r>
        <r>
          <rPr>
            <sz val="9"/>
            <color indexed="81"/>
            <rFont val="Tahoma"/>
            <family val="2"/>
          </rPr>
          <t xml:space="preserve">
3 AAC 306.650. Chain of custody
A marijuana testing facility shall establish an adequate chain of custody and sample requirement instructions that include
(1) issuing instructions for the minimum sample requirements and storage requirements;
(2) documenting the condition of the external package and integrity seals utilized to prevent contamination of or tampering with the sample;
(3) documenting the condition and amount of sample provided at the time the sample is received at the marijuana testing facility;
(4) documenting each person handling the original samples, aliquots, and extracts;
(5) documenting any transfer of samples, aliquots, and extracts to another marijuana testing facility for additional testing or at the request of the marijuana cultivation facility or marijuana product manufacturing facility that provided the testing sample;
(6) maintaining a current list of authorized persons and restricting entry to the marijuana testing facility to those authorized persons;
(7) securing the marijuana testing facility during non-working hours;
(8) securing short-term and long-term storage areas when not in use;
(9) using a secured area to log in and aliquot samples;
(10) ensuring samples are stored appropriately; and
(11) documenting the disposal of samples, aliquots, and extracts.  (Eff. 2/21/2016, Register 217)
</t>
        </r>
      </text>
    </comment>
    <comment ref="B93" authorId="0">
      <text>
        <r>
          <rPr>
            <b/>
            <sz val="9"/>
            <color indexed="81"/>
            <rFont val="Tahoma"/>
            <family val="2"/>
          </rPr>
          <t>Klinkhart, Glen Edward (CED):</t>
        </r>
        <r>
          <rPr>
            <sz val="9"/>
            <color indexed="81"/>
            <rFont val="Tahoma"/>
            <family val="2"/>
          </rPr>
          <t xml:space="preserve">
3 AAC 306.655. Marijuana inventory tracking system
A marijuana testing facility shall use a marijuana inventory tracking system as provided in 3 AAC 306.730 to ensure all marijuana transported to the marijuana testing facility's premises is identified and tracked from the time the marijuana arrives at the marijuana testing facility to the use and destruction of the marijuana in testing, or to disposal in compliance with 3 AAC 306.740.  (Eff. 2/21/2016, Register 217)
</t>
        </r>
      </text>
    </comment>
    <comment ref="B94" authorId="0">
      <text>
        <r>
          <rPr>
            <b/>
            <sz val="9"/>
            <color indexed="81"/>
            <rFont val="Tahoma"/>
            <family val="2"/>
          </rPr>
          <t>Klinkhart, Glen Edward (CED):</t>
        </r>
        <r>
          <rPr>
            <sz val="9"/>
            <color indexed="81"/>
            <rFont val="Tahoma"/>
            <family val="2"/>
          </rPr>
          <t xml:space="preserve">
3 AAC 306.660. Failed materials; retests
(a)  If a sample tested by a marijuana testing facility does not pass the required tests based on the standards set out in 3 AAC 306.645, including a visual foreign matter inspection, the marijuana establishment that provided the sample shall dispose of the harvest batch package or production lot from which the sample was taken, as required under 3 AAC 306.740.
(b)  If a marijuana sample fails a required test, any marijuana plant trim, leaf, and other usable material from the same harvest batch package fail the required test. The board or director may approve a written request, on a form prescribed by the board, to allow a batch of marijuana that fails a required test to be used to make carbon dioxide- or solvent-based extract. After processing, the carbon dioxide- or solvent-based extract must pass all required tests.
(c)  If a marijuana cultivation facility or a marijuana product manufacturing facility submits a written request, on a form prescribed by the board, for a retest of marijuana or a marijuana product that failed a required test, the board or director may authorize a retest to validate the test results. The marijuana cultivation facility or a marijuana product manufacturing facility shall pay all costs of a retest.
(d)  When requested by a marijuana product manufacturing facility, the director may authorize a retest of a marijuana concentrate that passed a required test when the licensee wishes to reprocess a marijuana product to further reduce residual solvent levels. The marijuana product manufacturing facility shall pay all costs of a retest. (Eff. 2/21/2016, Register 217; am 7/5/2017, Register 223; am 10/20/2018, Register 228; am 3/13/2020, Register 233) 
</t>
        </r>
      </text>
    </comment>
    <comment ref="B95" authorId="0">
      <text>
        <r>
          <rPr>
            <b/>
            <sz val="9"/>
            <color indexed="81"/>
            <rFont val="Tahoma"/>
            <family val="2"/>
          </rPr>
          <t>Klinkhart, Glen Edward (CED):</t>
        </r>
        <r>
          <rPr>
            <sz val="9"/>
            <color indexed="81"/>
            <rFont val="Tahoma"/>
            <family val="2"/>
          </rPr>
          <t xml:space="preserve">
3 AAC 306.665. Supplemental marijuana quality testing
(a) The board or director may at any time determine that the interests of the public require random supplemental testing of marijuana or a marijuana product. When the board or director requires random supplemental testing, the board will or director shall direct the marijuana cultivation facility that produced the marijuana, or the marijuana product manufacturing facility that manufactured the product, to submit a specified sample, batch, or packaged product to a designated marijuana testing facility. The material must be packaged in a manner that ensures the marijuana testing facility will be able to confirm that it has received and is testing the correct supplemental sample.
(b) When a marijuana testing facility receives a sample for random supplemental testing under this section, the marijuana testing facility shall
(1) perform any required laboratory test the board or director requests; and
(2) report its results to
(A) the board or director; and
(B) the facility that provided the sample.
(c) A marijuana testing facility that conducts laboratory testing under this section shall bill all costs directly to the marijuana cultivation facility or the marijuana product manufacturing facility that provided the samples for testing.  (Eff. 2/21/2016, Register 217)
</t>
        </r>
      </text>
    </comment>
    <comment ref="B96" authorId="0">
      <text>
        <r>
          <rPr>
            <b/>
            <sz val="9"/>
            <color indexed="81"/>
            <rFont val="Tahoma"/>
            <family val="2"/>
          </rPr>
          <t>Klinkhart, Glen Edward (CED):</t>
        </r>
        <r>
          <rPr>
            <sz val="9"/>
            <color indexed="81"/>
            <rFont val="Tahoma"/>
            <family val="2"/>
          </rPr>
          <t xml:space="preserve">
3 AAC 306.670. Reporting; verification
(a) A marijuana testing facility shall report the result of each required laboratory test directly into its marijuana inventory tracking system not later than 24 hours after the test is completed. A marijuana testing facility shall provide the final report
(1) in a timely manner to the marijuana establishment that submitted the sample; and
(2) to the director not later than 72 hours after the marijuana testing facility determines that results of tested samples exceed allowable levels.
(b) A marijuana testing facility shall establish procedures to ensure that reported results are accurate, precise, and scientifically valid. To ensure reported results are valid, a marijuana testing facility shall report results in compliance with guidelines prescribed by the board and include in a final report
(1) the name and location of the marijuana testing facility;
(2) the unique sample identifier assigned by the marijuana testing facility; 
(3) the marijuana establishment or other person that submitted the testing sample;
(4) the sample identifier provided by the marijuana establishment or other person that submitted the testing sample;
(5) the date the marijuana testing facility received the sample;
(6) the chain of custody identifier;
(7) the date of the report;
(8) the type of marijuana or marijuana product tested;
(9) the test results;
(10) the units of measure; and
(11) any other information or qualifiers needed for interpretation of the test method and the results being reported, including any identified and documented discrepancy.
(c) A marijuana testing facility may amend a final report for clerical purposes except that test results may not be amended.
(d) A marijuana testing facility shall notify the director in writing not later than 24 hours after a significant equipment malfunction or failure that prevents the completion of required marijuana or marijuana product testing. The licensee shall notify the director of any action the licensee intends to take to provide for re-testing or destruction of the marijuana or marijuana product.  (Eff. 2/21/2016, Register 217; am 8/23/2018, Register 227; am 11/8/2018, Register 228)
</t>
        </r>
      </text>
    </comment>
    <comment ref="B97" authorId="0">
      <text>
        <r>
          <rPr>
            <b/>
            <sz val="9"/>
            <color indexed="81"/>
            <rFont val="Tahoma"/>
            <family val="2"/>
          </rPr>
          <t>Klinkhart, Glen Edward (CED):</t>
        </r>
        <r>
          <rPr>
            <sz val="9"/>
            <color indexed="81"/>
            <rFont val="Tahoma"/>
            <family val="2"/>
          </rPr>
          <t xml:space="preserve">
3 AAC 306.675. Records retention
A marijuana testing facility shall maintain the business records required under 3 AAC 306.755 for the period of time specified in that section. The books and records required under 3 AAC 306.755(a)(1) include
(1) test results; 
(2) quality control and quality assurance records;
(3) standard operating procedures;
(4) chain-of-custody records;
(5) proficiency testing records;
(6) analytical data to include printouts generated by the instrumentation;
(7) accession numbers;
(8) specimen type;
(9) raw data of calibration standards and curves, controls, and subject results;
(10) final and amended reports;
(11) acceptable reference range parameters;
(12) the identity of the analyst; and
(13) the date of the analysis.  (Eff. 2/21/2016, Register 217)
</t>
        </r>
      </text>
    </comment>
    <comment ref="B100" authorId="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B101" authorId="0">
      <text>
        <r>
          <rPr>
            <b/>
            <sz val="9"/>
            <color indexed="81"/>
            <rFont val="Tahoma"/>
            <family val="2"/>
          </rPr>
          <t>Klinkhart, Glen Edward (CED):</t>
        </r>
        <r>
          <rPr>
            <sz val="9"/>
            <color indexed="81"/>
            <rFont val="Tahoma"/>
            <family val="2"/>
          </rPr>
          <t xml:space="preserve">
A licensed marijuana establishment shall operate in accordance with the operating plan approved by the board. The licensee may request an operating plan change in accordance with 3 AAC 306.100(c).  (Eff. 5/9/2019, Register 230)</t>
        </r>
      </text>
    </comment>
    <comment ref="B102" authorId="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B103" authorId="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B104" authorId="0">
      <text>
        <r>
          <rPr>
            <b/>
            <sz val="9"/>
            <color indexed="81"/>
            <rFont val="Tahoma"/>
            <family val="2"/>
          </rPr>
          <t>Klinkhart, Glen Edward (CED):</t>
        </r>
        <r>
          <rPr>
            <sz val="9"/>
            <color indexed="81"/>
            <rFont val="Tahoma"/>
            <family val="2"/>
          </rPr>
          <t xml:space="preserve">
3 AAC 306.715. Security alarm systems and lock standards
(a) Each licensee, employee, or agent of a marijuana establishment shall display an identification badge issued by the marijuana establishment at all times when on the marijuana establishment's licensed premises.
(b) The licensed premises of a marijuana establishment must have
(1) exterior lighting to facilitate surveillance;
(2) a security alarm system on all exterior doors and windows; and
(3) continuous video monitoring as provided in 3 AAC 306.720.
(c) A marijuana establishment shall have policies and procedures that
(1) are designed to prevent diversion of marijuana or marijuana product;
(2) prevent loitering;
(3) describe the use of any additional security device, such as a motion detector, pressure switch, and duress, panic, or hold-up alarm to enhance security of licensed premises; and
(4) describe the actions to be taken by a licensee, employee, or agent of the marijuana establishment when any automatic or electronic notification system alerts a local law enforcement agency of an unauthorized breach of security.
(d) A marijuana establishment shall use commercial grade, non- residential door locks on all exterior entry points to the licensed premises.
(e) A marijuana establishment shall notify the Department of Commerce, Community, and Economic Development, Alcohol and Marijuana Control Office as soon as reasonably practical and in any case not more than 24 hours after any unauthorized access to the premises or the establishment’s knowledge of evidence or circumstances that reasonably indicate theft, diversion, or unexplained disappearance of marijuana, marijuana products, or money from the licensed premises.  (Eff. 2/21/2016, Register 217; am 5/25/2018, Register 226)
</t>
        </r>
      </text>
    </comment>
    <comment ref="B105" authorId="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B106" authorId="0">
      <text>
        <r>
          <rPr>
            <b/>
            <sz val="9"/>
            <color indexed="81"/>
            <rFont val="Tahoma"/>
            <family val="2"/>
          </rPr>
          <t>Klinkhart, Glen Edward (CED):</t>
        </r>
        <r>
          <rPr>
            <sz val="9"/>
            <color indexed="81"/>
            <rFont val="Tahoma"/>
            <family val="2"/>
          </rPr>
          <t xml:space="preserve">
3 AAC 306.725. Inspection of licensed premises
(a) A marijuana establishment or an applicant for a marijuana establishment license under this chapter shall, upon request, make the licensed premises or the proposed licensed premises, including any place for storage, available for inspection by the director, an employee or agent of the board, or an officer charged with the enforcement of this chapter. The board or the director may also request a local fire protection agency or any other state agency with health and safety responsibilities to inspect licensed premises or proposed licensed premises.
(b) Inspection under this section includes inspection of the premises, facilities, qualifications of personnel, methods of operation, business and financial records, marijuana inventory tracking system, policies, and purposes of any marijuana establishment and of any applicant for a marijuana establishment license.  (Eff. 2/21/2016, Register 217)
</t>
        </r>
      </text>
    </comment>
    <comment ref="B107" authorId="0">
      <text>
        <r>
          <rPr>
            <b/>
            <sz val="9"/>
            <color indexed="81"/>
            <rFont val="Tahoma"/>
            <family val="2"/>
          </rPr>
          <t>Klinkhart, Glen Edward (CED):</t>
        </r>
        <r>
          <rPr>
            <sz val="9"/>
            <color indexed="81"/>
            <rFont val="Tahoma"/>
            <family val="2"/>
          </rPr>
          <t xml:space="preserve">
3 AAC 306.730. Marijuana inventory tracking system
(a) A marijuana establishment shall use a marijuana inventory tracking system capable of sharing information with the system the board implements to ensure all marijuana cultivated and sold in the state, and each marijuana product processed and sold in the state, is identified and tracked from the time the marijuana is a seed or cutting to a completed sale of marijuana or a marijuana product, or disposal of the harvest batch of marijuana or production lot of marijuana product.
(b) Marijuana delivered to a marijuana establishment must be weighed on a scale registered in compliance with 3 AAC 306.745.  (Eff. 2/21/2016, Register 217; am 10/20/2018, Register 228)
</t>
        </r>
      </text>
    </comment>
    <comment ref="B109" authorId="0">
      <text>
        <r>
          <rPr>
            <b/>
            <sz val="9"/>
            <color indexed="81"/>
            <rFont val="Tahoma"/>
            <family val="2"/>
          </rPr>
          <t>Klinkhart, Glen Edward (CED):</t>
        </r>
        <r>
          <rPr>
            <sz val="9"/>
            <color indexed="81"/>
            <rFont val="Tahoma"/>
            <family val="2"/>
          </rPr>
          <t xml:space="preserve">
3 AAC 306.735. Health and safety standards
(a) A marijuana establishment is subject to inspection by the local fire department, building inspector, or code enforcement officer to confirm that health or safety concerns are not present.
(b) A marijuana establishment shall take all reasonable measures and precautions to ensure that
(1) any person who has an illness, an open sore or infected wound, or other potential source of infection does not come in contact with marijuana or a marijuana product while the illness or source of infection persists;
(2) the licensed premises have
(A) adequate and readily accessible toilet facilities that are maintained in good repair and sanitary condition; and 
(B) convenient handwashing facilities with running water at a suitable temperature; the marijuana establishment shall require employees to wash or sanitize their hands, and shall provide effective hand-cleaning, sanitizing preparations, and drying devices;
(3) each person working in direct contact with marijuana or a marijuana product conforms to good hygienic practices while on duty, including
(A) maintaining adequate personal cleanliness; and
(B) washing hands thoroughly in an adequate hand-washing area  before starting work, after using toilet facilities, and at any other time when the person's hands may have become soiled or contaminated;
(4) litter, waste, and rubbish are properly removed; the waste disposal equipment must be maintained and adequate to 
(A) avoid contaminating any area where marijuana or any marijuana product is stored, displayed, or sold;
(B) prevent causing odors or attracting pests;
(5) floors, walls, and ceilings are constructed to allow adequate cleaning, and are kept clean and in good repair;
(6) adequate lighting is installed in any area where marijuana or a marijuana product is stored, displayed, or sold, and where any equipment or utensil is cleaned;
(7) screening or other protection adequately protects against the entry of pests;
(8) each building, fixture, and other facility is maintained in sanitary condition;
(9) each toxic cleaning compound, sanitizing agent, and pesticide chemical is identified and stored in a safe manner to protect against contamination of marijuana or a marijuana product and in compliance with any applicable local, state, or federal law;
(10) adequate sanitation principles are used in receiving, inspecting, transporting, and storing marijuana or a marijuana product; and
(11) marijuana or a marijuana product is held in a manner that prevents the growth of bacteria, microbes, or other undesirable microorganisms.
(c) A marijuana establishment shall ensure that any marijuana or marijuana product that has been stored beyond its usable life, or was stored improperly, is not salvaged and returned to the marketplace. In this subsection, "stored improperly" means being exposed to extremes  in temperature, humidity, smoke, fumes, pressure, or radiation due to  a natural disaster, fire, accident, or equipment failure.
(d) If a marijuana establishment does not have reliable information about the age or storage conditions of marijuana or a marijuana  product in its possession, the marijuana establishment may salvage the marijuana only if
(1) a licensed marijuana testing facility determines from quality assurance testing that the marijuana or marijuana product meets all applicable standards of moisture, potency, and contaminants;
(2) inspection of the premises where a disaster or accident occurred shows that the marijuana or marijuana product stored there was not adversely affected by the disaster or accident; and
(3) the marijuana establishment maintains a record of the salvaged marijuana or marijuana product in its marijuana inventory tracking system, including the name, lot number, and final disposition.  (Eff. 2/21/2016, Register 217)
</t>
        </r>
      </text>
    </comment>
    <comment ref="B110" authorId="0">
      <text>
        <r>
          <rPr>
            <b/>
            <sz val="9"/>
            <color indexed="81"/>
            <rFont val="Tahoma"/>
            <family val="2"/>
          </rPr>
          <t>Klinkhart, Glen Edward (CED):</t>
        </r>
        <r>
          <rPr>
            <sz val="9"/>
            <color indexed="81"/>
            <rFont val="Tahoma"/>
            <family val="2"/>
          </rPr>
          <t xml:space="preserve">
3 AAC 306.740. Waste disposal
(a) A marijuana establishment shall store, manage, and dispose of any solid or liquid waste, including wastewater generated during marijuana cultivation production, processing, testing, or retail sales, in compliance with applicable federal, state, and local statutes, ordinances, regulations, and other law.
(b) Marijuana waste must be rendered unusable for any purpose for which it was grown or produced before it leaves a marijuana establishment. Marijuana waste includes
(1) marijuana plant waste, including stalks, leaves, and stems that have not been processed with solvent;
(2) solid marijuana sample plant waste in the possession of a marijuana testing facility; 
(3) marijuana or a marijuana product that has been found by the licensee unfit for sale or consumption;
(4) expired marijuana products; and
(5) other waste as determined by the board.
(c) A marijuana establishment shall
(1) give the board notice, on a form prescribed by the board, not later than three days before making the waste unusable and disposing of it; however, the director may authorize immediate disposal on an emergency basis;
(2) record the waste in the marijuana inventory tracking system required under 3 AAC 306.730; and 
(3) keep a record through the marijuana inventory tracking system of the final destination of marijuana waste made unusable.
(d) Marijuana plant waste must be made unusable by grinding the marijuana plant waste and mixing it with at least an equal amount of other compostable or non-compostable materials. A marijuana establishment may use another method to make marijuana waste unusable if the board approves the method in advance. Material that may be mixed with the marijuana waste includes
(1) compostable materials including food waste, yard waste, vegetable based grease or oils, or other wastes approved by the board when the mixed material can be used as compost feedstock or in another organic waste method such as an anaerobic digester with approval of any applicable local government entity; or
(2) non-compostable materials including paper waste, cardboard waste, plastic waste, oil, or other wastes approved by the board when the mixed material may be delivered to a permitted solid waste facility, incinerator, or other facility with approval of any applicable local government entity.
(e) If marijuana or a marijuana product is found by, or surrendered to, a law enforcement officer including a peace officer or an airport security officer, the officer may dispose of the marijuana or marijuana product as provided in this section or by any method that is allowed under any applicable local ordinance. (Eff. 2/21/2016, Register 217; am 10/20/2018, Register 228)
</t>
        </r>
      </text>
    </comment>
    <comment ref="B111" authorId="0">
      <text>
        <r>
          <rPr>
            <b/>
            <sz val="9"/>
            <color indexed="81"/>
            <rFont val="Tahoma"/>
            <family val="2"/>
          </rPr>
          <t>Klinkhart, Glen Edward (CED):</t>
        </r>
        <r>
          <rPr>
            <sz val="9"/>
            <color indexed="81"/>
            <rFont val="Tahoma"/>
            <family val="2"/>
          </rPr>
          <t xml:space="preserve">
3 AAC 306.745. Standardized scales
A marijuana establishment shall use registered scales in compliance with AS 45.75.080 (Weights and Measures Act). A marijuana establishment shall
(1) maintain registration and inspection reports of scales registered under AS 45.75.080 and 17 AAC 90.920 - 17 AAC 90.935; and
(2) upon request by the board or the director, provide a copy of the registration and inspection reports of the registered scales to the board or the director for review.  (Eff. 2/21/2016, Register 217)
</t>
        </r>
      </text>
    </comment>
    <comment ref="B112" authorId="0">
      <text>
        <r>
          <rPr>
            <b/>
            <sz val="9"/>
            <color indexed="81"/>
            <rFont val="Tahoma"/>
            <family val="2"/>
          </rPr>
          <t>Klinkhart, Glen Edward (CED):</t>
        </r>
        <r>
          <rPr>
            <sz val="9"/>
            <color indexed="81"/>
            <rFont val="Tahoma"/>
            <family val="2"/>
          </rPr>
          <t xml:space="preserve">
3 AAC 306.750. Transportation
(a) Marijuana or a marijuana product may only be transported to a licensed marijuana establishment by a licensee or an agent or employee of a licensee. 
(b) A marijuana establishment from which a shipment of marijuana or marijuana product originates is responsible for preparing, packaging, and securing the marijuana or marijuana product during shipment, for recording the transfer in the marijuana inventory tracking system, and for preparing the transport manifest. An individual transporting marijuana in compliance with this section shall have a marijuana handler permit required under 3 AAC 306.700.
(c) When marijuana or a marijuana product is transported, the marijuana establishment that originates the transport shall use the marijuana inventory tracking system to record the type, amount and weight of marijuana or marijuana product being transported, the name of the transporter, the time of departure and expected delivery, and the make, model, and license plate number of the transporting vehicle. A complete printed transport manifest on a form prescribed by the board must be kept with the marijuana or marijuana product at all times.
(d) During transport, the marijuana or marijuana product must be in a sealed package or container and in a locked, safe, and secure storage compartment in the vehicle transporting the marijuana or marijuana product. The sealed package may not be opened during transport. A vehicle transporting marijuana or a marijuana product must travel directly from the shipping marijuana establishment to the receiving marijuana establishment, and may not make unnecessary stops in between except to deliver or pick up marijuana or a marijuana product at another licensed marijuana establishment.
(e) When a marijuana establishment receives marijuana or a marijuana product transported in compliance with this section, the recipient of the shipment shall use the marijuana inventory tracking system to report the type, amount, and weight of marijuana or marijuana product received. The recipient shall refuse to accept any shipment of marijuana or marijuana product that is not accompanied by the transport manifest.
(f) A marijuana establishment shall keep records of all marijuana or marijuana products shipped from or received at that marijuana establishment as required under 3 AAC 306.755. 
(g) A marijuana establishment may transport marijuana or a marijuana product to and from a trade show or similar industry event in accordance with 3 AAC 306.760 and this section.  (Eff. 2/21/2016, Register 217; am 10/11/2017, Register 224; am 8/11/2018, Register 227)
</t>
        </r>
      </text>
    </comment>
    <comment ref="B113" authorId="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B114" authorId="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 ref="B115" authorId="0">
      <text>
        <r>
          <rPr>
            <b/>
            <sz val="9"/>
            <color indexed="81"/>
            <rFont val="Tahoma"/>
            <family val="2"/>
          </rPr>
          <t>Klinkhart, Glen Edward (CED):</t>
        </r>
        <r>
          <rPr>
            <sz val="9"/>
            <color indexed="81"/>
            <rFont val="Tahoma"/>
            <family val="2"/>
          </rPr>
          <t xml:space="preserve">
3 AAC 306.770. Signs, merchandise, advertisements, and promotions
(a) Business cards and merchandise, including t-shirts, hats, and stickers, that are distributed by a licensed marijuana establishment and contain only the business name and logo, license name, and location and contact information, are not advertising or promotions. 
(b) A licensed marijuana establishment may have not more than three signs that are visible to the general public from the public right-of-way. Two of the three signs may only be placed in the marijuana facility’s window or attached to the outside of the licensed premises. The size of each sign may not exceed 4,800 square inches. A sign meeting these requirements is not advertising or promotions. 
(c) An advertisement for a licensed marijuana establishment and for marijuana or a marijuana product must include the business name and license number. 
(d) An advertisement for a licensed marijuana establishment is exempt from providing the warning statement in (g) of this section if
(1) the advertisement contains only the business name, logo, business type, contact information, location, and hours of operation; and 
(2) the advertisement does not contain any written information about marijuana or a marijuana product or any photographic or illustrative depictions of marijuana or a marijuana product, other than depictions contained within the established business name font and logo. 
(e) A logo or an advertisement for a licensed marijuana establishment and for marijuana or a marijuana product may not contain a statement or illustration that
(1) is false or misleading; 
(2) promotes excessive consumption; 
(3) represents that the use of marijuana has curative or therapeutic effects; 
(4) depicts a person under 21 years of age consuming marijuana; or
(5) includes any object or character, including a toy, a cartoon character, or any other depiction that appeals to a person under 21 years of age. 
(f) An advertisement for a licensed marijuana establishment and for marijuana or a marijuana product may not be placed
(1) within 1,000 feet of the perimeter of any child-centered facility, including a school, a child care facility or other facility providing services to children, a playground or recreation center, a public park, a library, or a game arcade that is open to persons under 21 years of age, except when included in an established publication intended for general readership; 
(2) on or in a public transit vehicle or public transit shelter; 
(3) on or in a publicly owned or operated property; 
(4) within 1,000 feet of a substance abuse or treatment facility; or 
(5) on a campus for postsecondary education. 
(g) An advertisement for marijuana or any marijuana product must contain each of the following warnings, that must be plainly visible and at least half the font size of an advertisement on a sign, and no smaller than size nine font when the advertisement is in printed form; warnings in audio advertisements must be intelligible and played at the same speed as the advertisement;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(h) A licensed marijuana establishment that advertises by means of a web page must utilize appropriate measures to ensure that individuals visiting the web page are 21 years of age or older. 
(i) A licensed marijuana establishment may not engage in advertising by means of marketing directed towards location-based devices, including cellular phones, unless the marketing is a mobile device application installed on the device by the owner of the device who is 21 years of age or older and the application includes a permanent and easy opt-out feature. 
(j) As long as no more than 30 percent of the event’s participants and audience is reasonably expected to be under 21 years of age, a licensed marijuana establishment may sponsor
(1) an industry trade show; 
(2) a charitable event; 
(3) a sports event or competition; 
(4) a concert; or
(5) any other even approved in advance by the board. 
(k) A licensed marijuana establishment may not encourage the sale of marijuana or a marijuana product
(1) by using giveaway coupons for marijuana or a marijuana product as promotional materials; 
(2) by conducting games or competitions related to the consumption of marijuana or a marijuana product; 
(3) by providing promotional materials or activities of a manner or type that would be especially appealing to children; or
(4) by holding promotional activities outside of the licensed premises.  (Eff. 10/17/2018, Register 228)
</t>
        </r>
      </text>
    </comment>
    <comment ref="B120" authorId="0">
      <text>
        <r>
          <rPr>
            <b/>
            <sz val="9"/>
            <color indexed="81"/>
            <rFont val="Tahoma"/>
            <family val="2"/>
          </rPr>
          <t>Klinkhart, Glen Edward (CED):</t>
        </r>
        <r>
          <rPr>
            <sz val="9"/>
            <color indexed="81"/>
            <rFont val="Tahoma"/>
            <family val="2"/>
          </rPr>
          <t xml:space="preserve">
3 AAC 306.915. Exercise of authority
Until a marijuana establishment surrenders its license to the board, and so long as business is conducted under the license on the licensed premises, the person holding the license, whether an individual, a partnership, a limited liability company, a corporation, or a local government, is responsible and liable for the conduct of the business. Any individual exercising actual authority over the conduct of business on the licensed premises must be the holder of the marijuana establishment license, or an agent or employee of that person unless the board has approved a transfer of the license to a different person.  (Eff. 2/21/2016, Register 217)
</t>
        </r>
      </text>
    </comment>
  </commentList>
</comments>
</file>

<file path=xl/sharedStrings.xml><?xml version="1.0" encoding="utf-8"?>
<sst xmlns="http://schemas.openxmlformats.org/spreadsheetml/2006/main" count="1122" uniqueCount="578">
  <si>
    <t>CODE</t>
  </si>
  <si>
    <t>POSSIBLE VIOLATION TYPE</t>
  </si>
  <si>
    <t>AVERAGE</t>
  </si>
  <si>
    <t>MEDIAN</t>
  </si>
  <si>
    <t>MINIMUM</t>
  </si>
  <si>
    <t>MAXIMUM</t>
  </si>
  <si>
    <t>Possible Violation: Not maintaining registered State of Alaska weights and measures scales, using the wrong type of scales, not maintaining calibration of scales. 3AAC 306.745</t>
  </si>
  <si>
    <t>Possible Violation (Waste Disposal): Not providing 3 days notice to AMCO before destroying waste, not properly disposing of waste, not properly accounting/tracking of waste on waste log. 3AAC 306.740</t>
  </si>
  <si>
    <t>Possible Violation: (security standards): Employee not wearing identification badge.3AAC 306.715</t>
  </si>
  <si>
    <t>Possible Violation: (security standards): Not maintaining alarms, poor lighting or visibility, failure to notify AMCO of unauthorized access events. 3AAC 306.715</t>
  </si>
  <si>
    <t>Possible Violation: Improper storage of marijuana or marijuana products, not properly protecting products from pests, vermin, bugs. Not properly securing restricted access or storage areas. 3AAC 306.535</t>
  </si>
  <si>
    <t>Possible Violation: (signage &amp; advertising): Having more than three signs visible to the general public from right of way, Having a sign that exceeds 4800 square inches, Improper advertisements or without including warnings or business license numbers. 3 AAC 306.770</t>
  </si>
  <si>
    <t>Possible Violation: general operating plan violations that would result from conducting business in a way other than is described in the approved operations plan. 3AAC 306.703</t>
  </si>
  <si>
    <t>Possible Violation: Allowing intoxicated persons on licensed premises. Allowing consumption of marijuana on licensed premises without proper endorsement or without being the proper distance from premises.</t>
  </si>
  <si>
    <t>Possible Violation: Not following health and safety standards and/or OSHA standards for workplace safety.AAC 306.335, AAC 306.440, AAC 306.545, AAC 306.735</t>
  </si>
  <si>
    <t>Possible Violation: Not having proper &amp; valid  food handler card, not having valid food handler permit (where required). 3AAC 306.3153AAC 306.530</t>
  </si>
  <si>
    <t>Possible Violation: Not properly managing quality control samples, providing samples in excess of allowable limits, not properly tracking samples on quality control forms. Providing samples to a consumer. 3AAC 306.460</t>
  </si>
  <si>
    <t>Possible Violation: Transportation errors including shipping or receiving product without a proper manifest, not receiving transported products in a timely manner or incorrect dates or errors on manifest, not following the approved manifest route, not securing product properly during transport, transporting products to a area with a local prohibition. 3AAC 306.7503AAC 306.240</t>
  </si>
  <si>
    <t>Possible Violation: Refusal or denial of AMCO to access premises for inspection. 3AAC 306.725</t>
  </si>
  <si>
    <t>Possible Violation: Providing false information to AMCO on applications or background checks, Converting or relocating a license without AMCO approval.3AAC 306.047, 3AAC 306.050, 3AAC 306.055</t>
  </si>
  <si>
    <t>Possible Violation: Operating a marijuana business without an approved license.3AAC 306.005</t>
  </si>
  <si>
    <t>Selling products to minors.3AAC 306.310</t>
  </si>
  <si>
    <t>Selling products to intoxicated persons3AAC 306.310</t>
  </si>
  <si>
    <t>Selling in excess of allowable daily limits / or selling outside of allowable hours of operation. 3AAC 306.310</t>
  </si>
  <si>
    <t>Selling expired products. 3AAC 306.310</t>
  </si>
  <si>
    <t>Possible Violation: Not having proper "under 21" signage, not having restricted access signs, not maintaining proper control and type of smell / sample jars. 3AAC 306.325</t>
  </si>
  <si>
    <t>Possible Violation: Not properly reconciling or not reconciling sales at the end of the day.3 AAC 306.330</t>
  </si>
  <si>
    <t>Possible Violation: Accepting an invalid form of ID or accepting an expired ID (Not withstanding current AMCO guidance on expired ID's). 3 AAC 306.350</t>
  </si>
  <si>
    <t>Possible Violation (ONSITE CONSUMPTION): Serving in excess of allowable limits, allowing tobacco smoking, providing happy hour incentives or sales, allowing consumption of outside products, allowing concentrate consumption. 3AAC 306.370</t>
  </si>
  <si>
    <t>Possible Violation: Having more than 12 mother plants at start of inspection.3AAC 306.405</t>
  </si>
  <si>
    <t>Possible Violation: Extracting or concentrating marijuana without a valid license.3AAC 306.450</t>
  </si>
  <si>
    <t>Possible Violation: Not segregating harvest batches while waiting for test results.3AAC 306.455</t>
  </si>
  <si>
    <t xml:space="preserve">Possible Violation: Adulterating marijuana to change the smell, color or weight. </t>
  </si>
  <si>
    <t xml:space="preserve">Possible Violation: Selling / transporting improperly labeled or packaged marijuana. </t>
  </si>
  <si>
    <t xml:space="preserve">Possible Violation: Allowing odor to be detected  / odor complaints. </t>
  </si>
  <si>
    <t>Possible Violation: exceeding the allowable square footage of permitted growing area. 3AAC 306.405</t>
  </si>
  <si>
    <t>Possible Violation: Selling untested marijuana, or adulterating a lab sample to change potency or result, not providing. a uniform representative sample. 3AAC 306.4553AAC 306.460</t>
  </si>
  <si>
    <t>Possible Violation: having packages in excess of 10lbs, batches larger than 50 clones or cuttings, not tracking plants over 8" tall. 3AAC 306.435</t>
  </si>
  <si>
    <t>Possible Violation: Failure to submit monthly excise tax reports to the State of Alaska. 3AAC 306.480</t>
  </si>
  <si>
    <t>Possible Violation: Failure to pay monthly excise tax to the State of Alaska. 3AAC 306.480</t>
  </si>
  <si>
    <t>Possible Violation: Packaging or selling products that closely resemble known food products, or that appeal to children / changing packaging or product without board approval. 3AAC 306.5053AAC 306.525</t>
  </si>
  <si>
    <t>Possible Violation: Not using approved extraction methods or products, not capturing emissions properly, improper or inadequate training on equipment. 3AAC 306.555</t>
  </si>
  <si>
    <t>Possible Violation: Adulterating products or samples to change the potency of the product. Using un-approved ingredients in products.3AAC 306.555</t>
  </si>
  <si>
    <t>RANK</t>
  </si>
  <si>
    <t>Rank Methodology: Highest Median Value $0 - 750 = 1 Low, $750-2000 = 2 Medium, +$2000 = 3 High</t>
  </si>
  <si>
    <t>VIOLATION TYPE</t>
  </si>
  <si>
    <t>MIN</t>
  </si>
  <si>
    <t>MAX</t>
  </si>
  <si>
    <t>3 AAC 306.035</t>
  </si>
  <si>
    <t>Application for renewal of license</t>
  </si>
  <si>
    <t>3 AAC 306.040</t>
  </si>
  <si>
    <t>Ownership change</t>
  </si>
  <si>
    <t>3 AAC 306.045</t>
  </si>
  <si>
    <t>Application for transfer of a license to another person</t>
  </si>
  <si>
    <t>3 AAC 306.320</t>
  </si>
  <si>
    <t>3 AAC 306.340</t>
  </si>
  <si>
    <t>Testing required for marijuana and marijuana products</t>
  </si>
  <si>
    <t>3 AAC 306.345</t>
  </si>
  <si>
    <t>Packaging and labeling</t>
  </si>
  <si>
    <t>3 AAC 306.365</t>
  </si>
  <si>
    <t>Required  consumer notices for retail marijuana stores</t>
  </si>
  <si>
    <t>3 AAC 306.445</t>
  </si>
  <si>
    <t>Standards for cultivation and preparation</t>
  </si>
  <si>
    <t>3 AAC 306.470</t>
  </si>
  <si>
    <t>Packaging of marijuana</t>
  </si>
  <si>
    <t>3 AAC 306.475</t>
  </si>
  <si>
    <t>Labeling of marijuana</t>
  </si>
  <si>
    <t>3 AAC 306.565</t>
  </si>
  <si>
    <t>Packaging of marijuana products</t>
  </si>
  <si>
    <t>3 AAC 306.570</t>
  </si>
  <si>
    <t>Labeling of marijuana products</t>
  </si>
  <si>
    <t>3 AAC 306.700</t>
  </si>
  <si>
    <t>Marijuana handler permit</t>
  </si>
  <si>
    <t>3 AAC 306.701</t>
  </si>
  <si>
    <t>Marijuana Handler Permit Education Course</t>
  </si>
  <si>
    <t>3 AAC 306.705</t>
  </si>
  <si>
    <t>Licensed premises; alteration</t>
  </si>
  <si>
    <t>3 AAC 306.710</t>
  </si>
  <si>
    <t>Restricted access areas</t>
  </si>
  <si>
    <t>3 AAC 306.720</t>
  </si>
  <si>
    <t>Video surveillance</t>
  </si>
  <si>
    <t>3 AAC 306.755</t>
  </si>
  <si>
    <t>Business records</t>
  </si>
  <si>
    <t>3 AAC 306.760</t>
  </si>
  <si>
    <t>Trade Shows</t>
  </si>
  <si>
    <t xml:space="preserve">Marijuana handler permit required </t>
  </si>
  <si>
    <t>Q</t>
  </si>
  <si>
    <t>Rank Analysis AVG AVG</t>
  </si>
  <si>
    <t>Rank Analysis MEDIAN AVG</t>
  </si>
  <si>
    <t>Rank Analysis AVG/AVG</t>
  </si>
  <si>
    <t>AVERAGE AVERAGE</t>
  </si>
  <si>
    <t>MEDIAN AVERAGE</t>
  </si>
  <si>
    <t>Respondent ID</t>
  </si>
  <si>
    <t>I am a (Business Type):</t>
  </si>
  <si>
    <t>My business location (Area):</t>
  </si>
  <si>
    <t xml:space="preserve">General comments about above questions related to all license types: </t>
  </si>
  <si>
    <t xml:space="preserve">Comments about retail section violations: </t>
  </si>
  <si>
    <t>Comments about cultivation section violations:</t>
  </si>
  <si>
    <t>Comments about extraction / manufacturing section violations:</t>
  </si>
  <si>
    <t>Standard Cultivator</t>
  </si>
  <si>
    <t>Limited Cultivator</t>
  </si>
  <si>
    <t>Retailer</t>
  </si>
  <si>
    <t>Extractor / Manufacturer</t>
  </si>
  <si>
    <t>Transport / Logistics</t>
  </si>
  <si>
    <t>Lab / Testing</t>
  </si>
  <si>
    <t>Other (please specify)</t>
  </si>
  <si>
    <t>Kenai Peninsula Borough</t>
  </si>
  <si>
    <t>Mat-Su Borough</t>
  </si>
  <si>
    <t>YK Delta / Western AK</t>
  </si>
  <si>
    <t>Anchorage</t>
  </si>
  <si>
    <t>Fairbanks / Interior</t>
  </si>
  <si>
    <t>Southeast / Juneau</t>
  </si>
  <si>
    <t>Northern / Arctic</t>
  </si>
  <si>
    <t>Souther Peninsula (Homer / Anchor Point)</t>
  </si>
  <si>
    <t>First offense?</t>
  </si>
  <si>
    <t>Second offense?</t>
  </si>
  <si>
    <t>Third / multiple repeated offenses?</t>
  </si>
  <si>
    <t>Open-Ended Response</t>
  </si>
  <si>
    <t xml:space="preserve">As you can see, most of my responses to first offenses are to give a warning.  This is because Regs change regularly or because the actual offender my not be the license holder (LH), and the LH may not be aware of the offense when there are so many other regulatory and non-regulatory things clawing for attention.    Conversely, there are some offenses that the LH has to be aware of because of the operating nature of the business, and for those, there are few excuses.    As far as the last question, Question #17, I feel that the black market is doing significant damage to the economics of the industry and state revenues.  I feel that the state needs to actively crush the black market or decent players within the industry will fail. </t>
  </si>
  <si>
    <t>N/A</t>
  </si>
  <si>
    <t xml:space="preserve">Be thoughtful about offenses that may be out of the owners control.  I have found that many cultivation employees are baked stoners.  Itâ€™s very hard to get good employees.  Somehow, they think that because they work in marijuana, itâ€™s okay to be laidback and stoned.  Imagine if brewery and distillery workers felt the same.    I think itâ€™s going to take awhile before our industry matures to the point where the non-stoner, general public, finds it acceptable to to work in marijuana without stigma.  Until then, weâ€™re stuck.   </t>
  </si>
  <si>
    <t>It must be safe</t>
  </si>
  <si>
    <t>#11 is the jurisdiction of OSHA and should be left to their jurisdiction.  #14 is a tough one; I receive manifests with clerical errors in them regularly, after-all we are human. This category of fines should be separated into clerical mishaps (which should have no fine) and intentional lawlessness, such as deviating from the route, which should have fines.</t>
  </si>
  <si>
    <t>As a general note to the survey several of these can be linked to one of the first violations which was to deviate from the approved operating plan, as such the questions are redundant</t>
  </si>
  <si>
    <t xml:space="preserve">They need to have a warning to before giving some violation notice in some event. The company can correct the problem with in a few days period. </t>
  </si>
  <si>
    <t>Punishment should be more than just monetary fines</t>
  </si>
  <si>
    <t>Punishment should not only be monetary fines.</t>
  </si>
  <si>
    <t>This survey left room for only monetary input. I would advise that penalties for some violations should include revocation, suspension or rejection of license applications.</t>
  </si>
  <si>
    <t>Some of these questions/ violation penalties need a moderated approach that considers whether the action was intentional or accidental.  Licenses should be suspended or revoked when tax payments are not issued as required. How will they pay the fine when they can't or won't pay the tax? The MCB and State of Alaska should uphold regulation 3AAC306.080. How could a licensee be reasonably expected to uphold regulations when its own regulatory body does not?     Smells from cultivation are not hazardous and are very difficult and expensive to control. This "Possible violation "should not be a part of the fine schedule.</t>
  </si>
  <si>
    <t xml:space="preserve">Number 41 should involve revocation or suspension of a license. Applying a fine does not seem appropriate. </t>
  </si>
  <si>
    <t>Violations with $0 amounts should be NOV</t>
  </si>
  <si>
    <t>All $0 amounts should be NOV</t>
  </si>
  <si>
    <t>$0 amounts should be NOV. Repeated tax offender should be in front board, possible suspension of license.</t>
  </si>
  <si>
    <t xml:space="preserve">There should not be fines implemented for minor human error, such as overlooking the "AM -PM" button on the time of departure in a manifest. Or spelling a name incorrectly.    Bud tenders have received no training to determine if someone is intoxicated. law enforcement  receives this training, but not bud tenders. Customers who go in to get CBD products for treatment of their Traumatic Brain Injury (TBI) or other neurological injury should not be denied sale and forced to leave because a bud tender with zero training believes them to be intoxicated.  </t>
  </si>
  <si>
    <t xml:space="preserve">Most of these questions cover such a vast range of severity that they can't be honestly answered. Most notably any nefarious intent. i.e. Scales violations should not be fined at all unless an intent to decieve or divert marijuana is present. Clerical errors can occur which have no bearing on whether scales are out of calibration. sending and receiving parties each have scales and discrepancies will be caught on their own. retail sales where a customer may not have certified scales they would certainly be able to check certifications at the establishment or weigh the product themselves.     All of the questions should be contingent on a simple premise.   1. Does it result in the diverting of marijuana or marijuana products?    2. Was there intent to deceive for monetary gain?    3. Did deception result in an explicit danger to health or safety.    Regulations and rules which are identified to have been violated for the most part should receive a warning for first time violations. Obviously if there is some concerted effort to deceive then more harsh penalties should result. For example if you are knowingly operating a marijuana business without an approved license a stronger penalty should be imposed than if you had a typo on a transport manifest or you stopped a a quick-mart to relieve yourself or get a coffee. </t>
  </si>
  <si>
    <t>Failure to submit tax reports is already punished by charging a percentage of the tax due. If there was no tax due then there should be no fine.    Failure to pay your taxes is already punished with a percentage of what was owed being levied. Obviously refusing to pay after appeals or litigation should result in more  severe consequences.</t>
  </si>
  <si>
    <t>Some violations are more egregious than others and all need to be taken on a case by case basis.  There should always be a "warning" when the violation is not intentional and not due to any operator(s) willful effort to ignore rules and/or regulations.    Non licensed operations are a crime and should not be tolterated by the industry.  Operators should face significant penalty.       The survey only allowed a numeric response however a first offense that is not a detriment to public safety should be a "warning", like not wearing a badge, or not having a food handlers card, with a minimal 2nd offense fine.    Other events, should result in the loss of license if willful.    All licensed businesses need to be diligent in respecting AMCO regulation and maintain compliant operations always.  Multiple violations of AMCO regulations must be treated with significant penalties where appropriate.  Obviously these all need to be looked at on a case by case basis.    Thank you</t>
  </si>
  <si>
    <t xml:space="preserve">Certain violations may be unintentional and should not be treated with heavy fines.  </t>
  </si>
  <si>
    <t>Scales problem starts with getting them certified and back.  Takes a month or more.</t>
  </si>
  <si>
    <t xml:space="preserve">solvent testing should be required on ALL extracts to ensure consumer safety.  extractors are lying about their processes </t>
  </si>
  <si>
    <t xml:space="preserve">We need to crack down on our side money itâ€™s happening all around us </t>
  </si>
  <si>
    <t>Cultivations need to be held responsible for their taxesTo be paid every month or within so many days of collecting it. It is essentially stealing from the state too many cultivationâ€™s are using their money to expand their businesses instead of paying taxes it is very unfair for the people who are playing fair. Next thing you know the only guys left in the business are the bad guys I didnâ€™t pay their taxes like the good guys did</t>
  </si>
  <si>
    <t>All 1st offenses should be handed down with a verbal warning and given 90 days to fix if needed. After that all monetary fines should be handed out.</t>
  </si>
  <si>
    <t>Some questions Don't deserve a "FINE"   Some questions deserve the business to be shut down and privilege to operate revoked for life.   Other questions shouldn't be on this survey due to to many variables involved in our state.  as worded.  Some only deserve a proper "WARNING" 1st offense.  Some questions could be affected greatly by the circumstances witch affect the whole question.   In short  Some "errors" should be just that and should come with a warning followed by a 2nd  correctable and last but NOT least a Monterey fine.  At this rate the state and the Muni. is the only institution making a profit with the focus turning away from helping the small business person trying to provide for her or his family, or simply trying to become a peer of this community after being an outcast for all of his or her life due to the drug laws. It was and still is my understanding "WE"are here to help those whom wish to come out of the "black market" and be a part of this community and pay taxes to both the State and Muni. Yet we constantly creating barriers and obstacles setting them up for failure. One side of the street banners are allowed to show the public we exist on the other side they come With a healthy "FINE" yet other business whom pay less State and Municipal Taxes have been blessed to advertise using these temporary methods why? We are simply fighting for our survival Not every store is "killing it" some the voters don't even know exist so owners should be allowed to let them know "WE EXIST" and were open to the public if not only for the first year using temporary approved banners and or flags located on the business "PROPERTY ONLY"   With this pandemic business and the community is hurting and this includes myself.   Anyway thank you for this opportunity to voice my opinion.</t>
  </si>
  <si>
    <t xml:space="preserve">Again,   Without proper training to ALL EMPLOYEES and not withstanding disgruntled employees who's to tell when a person is overly filled With alcohol? Thru a window?   And all of the requirements pertaining to age and restricted areas should be addressed before any store even opens by all of the governing body's so why not find them for not doing there jobs. Now the "Removal" of any of the required signs should be addressed.   ID   Some stores save customer information as there POS systems will do and thus saving customer expiration dates as well and have the ability to attach a photo to the customer profile,  is a fine truly necessary? Nothing has changed I don't see where a fine helps anyone  especially if you know that person. However we comply I COMPLY, when we see fit we OK expired ID to our needs but if our needs are already met then let's fine them right,  Wow. </t>
  </si>
  <si>
    <t>Failure to pay taxes  Are we also tax collectors?  Are in enforcement   What are we?  If you get behind on taxes the tax man will get you. To far behind would trigger a Enforcement Violation and should and could result in loss of your privilege to operate in the state. No need for a fine Unless your in the tax business then okay a fine is justified.</t>
  </si>
  <si>
    <t xml:space="preserve">Everyone should be given a verbal warning for all 1st violations, and given the opportunity to resolve the problem before the next visit. After that the monetary violations should begin. </t>
  </si>
  <si>
    <t>Taxes are too much. Many cultivators are paying in a 35-50% or more tax bracket. Until the tax is a percentage that is reasonable, cultivators cannot plan for market fluctuations and are over burdened</t>
  </si>
  <si>
    <t>None</t>
  </si>
  <si>
    <t xml:space="preserve">OSHA??? That agency has its own fine scale. What is that about? No fines on first offenses. </t>
  </si>
  <si>
    <t>Expired products?? This is the domain of DHHS. You are over stepping.</t>
  </si>
  <si>
    <t xml:space="preserve">Some of these questions require further breakdown with the lower fine schedule for the minor offenses and a higher schedule for the more serious offenses. </t>
  </si>
  <si>
    <t>Some of the things above seem like things that AMCO doesn't really have jurisdiction over (like the food cards).</t>
  </si>
  <si>
    <t>Doesn't the DOR impose its own penalties if you fail to pay the excise taxes?</t>
  </si>
  <si>
    <t>I don't think that the board should be approving ingredients in the first place. And isn't the point of having the products approved taking out the child component? Of course, the board also approved Chocolate Milk with a Cartoon Moose Head on it. Should the board get fined for that?</t>
  </si>
  <si>
    <t xml:space="preserve">I personally think there should be some small fines and warnings that keep people in compliance, but I find the idea of punishing people severely for some of these to be unnecessary. Operating a cannabis retail without a license at all seems like a Law Enforcement issue, more than an AMCO issue. Moving without approval is another I can see a hefty fine being a good punishment. But most of these need to be basically annoying enough to get people to comply, but anything more than that is abuse of power.   I also think a lot of the fines should be imposed but lifted if the licensee becomes compliant within a set amount of time. I actually wrote a lot in the rows above but it only takes numbers. So I can't elaborate, just throw a number out there in this survey. I beleive if you are trying to make everyone comply then giving them a chance to come into compliance before the fine is imposed should be a universally applied feature of all disciplinary actions. Meaning even with the third warning, if they comply quickly the fines or punishments can be avoided. </t>
  </si>
  <si>
    <t xml:space="preserve">I believe small fines and warnings are best because some of these things can happen when a licensee is doing their best and a customer or third party tricks them or does something when they are distracted. </t>
  </si>
  <si>
    <t xml:space="preserve">Why would you fine someone for not paying taxes if they are probably not paying taxes because of money issues is my question. I think the interest rate and fines on taxes is crazy, but more importantly, the tax structure is horrible, and this is exactly what AMCO needs to fix. We need to adapt to a system where the taxes are paid at the register by the consumer directly as a percentage of their sale. Then the state will always get their taxes. Putting it all on the cultivator is unintelligent and oppressive compared to  collecting it at the point of sale. </t>
  </si>
  <si>
    <t>Items 15-17 should be immediately considered for license suspension/revocation by MCB</t>
  </si>
  <si>
    <t>All answers with 0 means they should lose their license.</t>
  </si>
  <si>
    <t>same as before 0 indicates license should be revoked.</t>
  </si>
  <si>
    <t>same as before...0 indicates revoke license</t>
  </si>
  <si>
    <t>0 revoked license</t>
  </si>
  <si>
    <t xml:space="preserve">Why canâ€™t the fines be calculated on total sales from the year previous?  Other departments (Labor, etc) have fine schedules like this so the punishment â€œfitsâ€ the crime. A business doing less than a million in sales a year takes a $5k fine a lot harder than one with $10 million in sales etc </t>
  </si>
  <si>
    <t>Penalty on the transferer. $1000 and an investigation to determine whether it was intentional or gross negligence. If shown to be intentional up to $10,000 and potential license revocation. The only way this would happen is if it was intentional or the originating license accidentally pulled product from the wrong package (accidental).</t>
  </si>
  <si>
    <t>3 strikes and you’re out. Suspension.</t>
  </si>
  <si>
    <t xml:space="preserve">3 strikes and you’re out. Suspension. </t>
  </si>
  <si>
    <t xml:space="preserve">3 strikes and you must retrain in METRC 4th strike, suspension. </t>
  </si>
  <si>
    <t>After monthly late fees have been applied 3 times start the suspension process.</t>
  </si>
  <si>
    <t>I think the fee prescribed in 3 AAC 306.100 is predatory and should be abolished, especially in the COVID world. It is an unnecessary financial burden.</t>
  </si>
  <si>
    <t xml:space="preserve">I don't do courses so I could care less what the fines are for those folks. In my mind they are not really part of the industry, rather they are an ancillary concern. </t>
  </si>
  <si>
    <t xml:space="preserve">I may be mistaken but it seems some of the questions are repeat questions. I would talk to the person who created this on Survey Monkey and make sure they know what they are doing. </t>
  </si>
  <si>
    <t>I think this was a previous question.</t>
  </si>
  <si>
    <t>Warning for the first time offense is a general policy I think should cover every one of these questions. How does one define a "Cartoon Character?" These are things that are open for some interpretation. Bugs bunny is banned from network television for violence, for example, so how can you say he appeals to kids? So if someone is going to get sanctioned for this i beleive they should be given a warning with no fine for first offense.</t>
  </si>
  <si>
    <t xml:space="preserve">This is so simple to comply with that honestly I'm surpised there is even people who are not complying but again significant fines are not appropriate. </t>
  </si>
  <si>
    <t xml:space="preserve">There are a lot of details and if one is missing on a single product then I think leniency should be the order of the day as long as compliance is fast when the issue is discovered. </t>
  </si>
  <si>
    <t xml:space="preserve">This should never happen but it shouldn't ruin a business either. I am comfortable with bigger fines for this behavior than the previous questions. </t>
  </si>
  <si>
    <t xml:space="preserve">I think the fine should be zero for first offense if they forgot to maintain a copy. Employi9ng someone without a current one should face fines as stated above. </t>
  </si>
  <si>
    <t xml:space="preserve">These would be more egregious than the last. False information should not be handled the same as incomplete. Mistakes shouldn't be punished, they should be corrected. </t>
  </si>
  <si>
    <t xml:space="preserve">These are administrative issues and the state has no business gouging businesses for simple mistakes. Fine should be minimal. </t>
  </si>
  <si>
    <t>Renewals are during the busy season in Alaska.  Better compliance would be to have renewals at the first part of the year, or end of the year.</t>
  </si>
  <si>
    <t>I have a course since 2016 and was asked to make it available for audit in the beginning. When no one ever looked at the course, I requested that they go through them all to ensure they were accurate, but that never happened. Is someone going to actually look through these courses and audit them?</t>
  </si>
  <si>
    <t>It wouldn't let me write this above:  1st offense: 2 times the amount of money the customer(s) spent on untested cannabis  2nd offense: 4 times the amount of money the customer(s) spent on untested cannabis  3rd offense: 6 times the amount of money the customer(s) spent on untested cannabis</t>
  </si>
  <si>
    <t xml:space="preserve">Same type of commentary as the last one. </t>
  </si>
  <si>
    <t xml:space="preserve">This is more like willful disobedience beyond the first offense. Maybe they went through a poor Handler Card Course and it wasn't mentioned in there so they didn't realize it's required (some of the out of state courses are awful and have wrong information), but after the first time, they are trying to get away with something. </t>
  </si>
  <si>
    <t xml:space="preserve">I think that incomplete submittals shouldn't be lumped in with the rest of the offenses. I understand that it can be super irritating with people cannot follow simple written directions, but they are not submitting incomplete applications intentionally, especially if it's their first application and they don't understand the process or procedures and they haven't made any money yet. Maybe charge fines for incomplete applications for renewals only. Incomplete applications for 1st timers should be sent back as "incomplete" and they need to figure it out and resubmit and start at square one again. </t>
  </si>
  <si>
    <t>none</t>
  </si>
  <si>
    <t>Homer</t>
  </si>
  <si>
    <t xml:space="preserve">Willful or black market type violations should be punished more harshly. honest mistake or inputting error in METRC is less severe. </t>
  </si>
  <si>
    <t xml:space="preserve">Again, fundamental to enforcements ability to do their job. Willful violations of this category should be punished. Timely fashion should be discretionary depending on the amount of date or records requested. </t>
  </si>
  <si>
    <t xml:space="preserve">This is directly tied to enforcements ability to investigate. Failure to properly have visibility should be punished. </t>
  </si>
  <si>
    <t xml:space="preserve">The log and escorting is very important. If there are businesses that are breaking this, they are likely violating in a lot of areas because this is basic and fundamental access control. The ID badge inside the RA should really only apply to the visitors. The wearing of ID badges by everyone is a potential hazard (lanyard caught in the grinder)...but also not a very hygienic practice and one that costs the business time and money to create ID badges. Simply posting the handler cards of each employee in a visible location should suffice. </t>
  </si>
  <si>
    <t xml:space="preserve">No business should be altering floor plans without submittals / approvals. And posting the license is easy! </t>
  </si>
  <si>
    <t xml:space="preserve">Should be taken care of at application and renewals. </t>
  </si>
  <si>
    <t xml:space="preserve">Database needed for retailers to check against revoked status cards. </t>
  </si>
  <si>
    <t xml:space="preserve">More education around this topic is needed. Why cant AMCO have a amendments submittal for each cultivation and just require annual updates if they have them. Testing is the issue. making it a requirement that a cultivator submit to the retailer amendments used is not something the retailer can take any action on. Otherwise products packaged for resale should have the warnings and all the appropriate labeling, I think that is well understood. </t>
  </si>
  <si>
    <t xml:space="preserve">Not as bad: 10 lbs or pre packed over 1 oz - both of these scenarios would also require retailer negligence to make it to sale or receipt of manifest. Transporting without the tags or manifest or container is not good and should not happen. Although, if honest mistake does not represent much of a public safety concern. Packaging that appeals to children should be caught at the board level and would otherwise be selling un approved products, which is bad. </t>
  </si>
  <si>
    <t xml:space="preserve">Weights and measures is the cash register in this business. Using scales that are unregistered should not happen. Not submitting testing or applying a test to a different batch should also never happen. I tend to think that these would be fairly willful categories of violations. A simple mistake like being late to calibrate a scale or something like that should be treated as less severe. </t>
  </si>
  <si>
    <t xml:space="preserve">This is easy to comply with and should never happen. I don't think that it is a horrible safety outcome if it did happen.For that reason I am erring on this category being light in fines and expect and hope that there are never NOV's written in this category. </t>
  </si>
  <si>
    <t xml:space="preserve">Labeling errors can be quite common and can easily happen. That said, the warnings must always be on there. I don not believe that this should happen. But I also think that there are situations where it could happen without intention or by disgruntled employee breaking rules. For that reason I am erring on the side of leniency for this category. </t>
  </si>
  <si>
    <t>I do not think that this should happen. In theory, a transfer should never be allowed in METRC where untested product is allowed to move to a retailer. This would otherwise be selling black market product and should be treated harshly if so.     A simple labeling error should be treated much more lightly.</t>
  </si>
  <si>
    <t xml:space="preserve">This should be pretty easy for everyone to comply with. Reference database would be helpful to be able to back check against revoked cards. </t>
  </si>
  <si>
    <t xml:space="preserve">If administrative in nature, accidental or incomplete then light to moderate fines are appropriate. If transferring without board approval, or willful false information, then treat as operating without a license. </t>
  </si>
  <si>
    <t xml:space="preserve">This would be more serious if a business took on outside investment and did not report that relationship. Otherwise, if administrative in nature or simple mistake then relatively light fines are appropriate.  </t>
  </si>
  <si>
    <t xml:space="preserve">Administrative fee schedule to reflect cost of staff time dealing with accidental errors and omissions. Late or non renewals to be treated as license closures. </t>
  </si>
  <si>
    <t xml:space="preserve">How is it possible for retail to sell untested products? A product in Metrc cannot physically be added to a manifest unless it has passed testing and released in Metrc. Not sure how untested product would even make it to retail in the first place. </t>
  </si>
  <si>
    <t>an unnecessary and excessive regulation not consistent with the alcohol industry. should be eliminated or made more reasonable and minor fines only.</t>
  </si>
  <si>
    <t>This is another requirement that should be the same for the cannabis and alcohol industries.</t>
  </si>
  <si>
    <t>another overboard regulation not consistent with alcohol industry. Video surveillance should be a business owner decision for facility security. 40 days of recordings is very costly and hard to maintain.</t>
  </si>
  <si>
    <t xml:space="preserve">This is another onerous regulation not consistent with requirements for the alcohol industry. Also, the rule for escorting visitors should be eliminated or modified so that tours can be conducted in larger groups or that hired contractors are exempt from standard visitor requirements. </t>
  </si>
  <si>
    <t>These are not serious, endangering the health of the public type of violations. Also, the regulation regarding premise modifications is too strict and not consistent with the lack of any similar requirement for alcohol businesses. Only major structural changes increasing the size of a facility or adding additional cultivation or retail square footage over what was originally approved need to meet these requirements. Or, this should be considered a minor facility change that is delegated to the Director and  can be approved quickly.</t>
  </si>
  <si>
    <t xml:space="preserve">This is a reasonable regulation  compared to others for the cannabis industry. </t>
  </si>
  <si>
    <t>Again, this regulation should be the same for both the cannabis and alcohol industries. It is not a problematic regulation, so not a big deal, but fines should be reasonable for this type of violation.</t>
  </si>
  <si>
    <t>This regulation should be consistent with those for alcohol retailers. This is an onerous regulation with with excessive and not fully accurate required warnings. Alcohol is the more dangerous substance, and is not required to follow same or similar regulations regarding packaging and labeling.</t>
  </si>
  <si>
    <t>A general comment that applies to all marijuana regulations, including the fine schedule. In all areas, marijuana regulations should be the same as alcohol industry regulations with reasonable consideration of the differences between the 2 substances. The fine schedules should be consistent for similar violations.</t>
  </si>
  <si>
    <t>Bristol Bay</t>
  </si>
  <si>
    <t>forfeiture of permit on third offense</t>
  </si>
  <si>
    <t>forfeiture of license</t>
  </si>
  <si>
    <t>forfeiture of license on third offense</t>
  </si>
  <si>
    <t>forfeiture of mhp</t>
  </si>
  <si>
    <t>forfeiture of permit</t>
  </si>
  <si>
    <t>I don't think a cultivation should have to put the warnings on the packages sold to a retail.  That is the retail business' job for the consumer. For the rest of it, forfeiture of permit on third offense.</t>
  </si>
  <si>
    <t>if they can't keep their mhp, then they shouldn't be a budtender</t>
  </si>
  <si>
    <t>third offense should be  forfeiture of permit</t>
  </si>
  <si>
    <t xml:space="preserve">Alternate option third and multiple offenses: board consideration license suspension or revocation </t>
  </si>
  <si>
    <t xml:space="preserve">Same alternate option for repeat: suspension or revocation </t>
  </si>
  <si>
    <t>Alternate option for third/multiple offenses:  Board consideratuon revocation of license</t>
  </si>
  <si>
    <t>Third /repeat offenses option:  Board consideration suspension or revocation of license.</t>
  </si>
  <si>
    <t xml:space="preserve">Third / multiple repeat offenses option:   Board consideration license revocation </t>
  </si>
  <si>
    <t xml:space="preserve">First offense option: warning  Third/repeat offenses option:  Board consideration suspension of license </t>
  </si>
  <si>
    <t>Third /multiple offenses option:  Board consideration suspension of license.</t>
  </si>
  <si>
    <t xml:space="preserve">Their license should be revoked after the 2nd offense. Right now there are no consequences for people who are putting peoples lives at risk. </t>
  </si>
  <si>
    <t>Revoked at third offense</t>
  </si>
  <si>
    <t xml:space="preserve">License should be revoked at 2nd offense </t>
  </si>
  <si>
    <t xml:space="preserve">Incomplete information is much different than false information </t>
  </si>
  <si>
    <t xml:space="preserve">Late renewal and failure to submit expired license are very different things </t>
  </si>
  <si>
    <t xml:space="preserve">I don’t think trade shows should sell anything cannabis because the retailers in that area should reap the benefits of the industry, not someone who is there today and gone tomorrow. </t>
  </si>
  <si>
    <t xml:space="preserve">I have always been nervous about this one. I am a very detailed record keeper, but I am constantly on my employees. I worry about not having a record that should be there. Ple as e be gentle </t>
  </si>
  <si>
    <t xml:space="preserve">Why would there be a fine? This is just as important to the license holders as you. If there is a compliance issue that appears as intent to evade this requirement, then the fine should be heavy. The investigation should be rigorous with evidence of ill intent. </t>
  </si>
  <si>
    <t xml:space="preserve">This is something we are all aware of how important it is. I know we have all become good friends and think we don’t need to or get laced on check IDs every time with venders but it’s required so we do it. Should we get fined? I don’t think so really, if any something small. </t>
  </si>
  <si>
    <t xml:space="preserve">Retailers are constantly making changes to ergonomically suit their staff and improve safety as well as compliance, plus owners may not be aware that a staff member moved something they shouldn’t have. Submitting this type of request takes so much time, you don’t see the license holders trying to fine the board for their delays. </t>
  </si>
  <si>
    <t xml:space="preserve">If someone cannot renew their handler card they shouldn’t be working I. This industry. Their fine would be no job, no business. </t>
  </si>
  <si>
    <t xml:space="preserve">This labeling is not something I agree with being so specific. Why the canabinoids have to be listed so specifically, consumers don’t get this information until after the non refundable purchase anyway and don’t really care. </t>
  </si>
  <si>
    <t xml:space="preserve">I don’t see how this would be possible unless a new label system was put in place within the store, and even after that, I would think the owner would go over the label with the vender. </t>
  </si>
  <si>
    <t xml:space="preserve">This list of requirements is so long i would see how someone could make a mistake. Employee related issues. </t>
  </si>
  <si>
    <t xml:space="preserve">I don’t see how this could happen but I do know mistakes can be made. Again this is likely to be an employee issue within the business not the business owner. I would keep the fine low because the owner would likely hold the employee accountable for this fine. </t>
  </si>
  <si>
    <t xml:space="preserve">Since I am not a cultivar I don’t see how this could happen. </t>
  </si>
  <si>
    <t xml:space="preserve">If this were to happen, we all know the rules, this should never happen. You can’t get your license to open without this in compliance, there is no reason that I can think of where this could happen. </t>
  </si>
  <si>
    <t xml:space="preserve">I would imagine that if this were to happen it would be because of employee not doing their job correctly, not because of the business owner. Once something like this is brought to the owners attention, if they are prompt at correcting, then no fine, packaging is expensive enough. However if the incident persists and the owner is neglectful in correcting, then a fine would be appropriate, a heavy one at that. I would also be liberal with the timeline because this may mean a new vender relationship which takes time. </t>
  </si>
  <si>
    <t xml:space="preserve">I believe in second chances and a lot of issues are beyond the retailers control. Mistakes happen. However if it becomes a regular thing with a clear intention to evade testing especially for a vertically integrated businesses, then fines are appropriate. </t>
  </si>
  <si>
    <t xml:space="preserve">The requirement that a class has to be done each renewal is ridiculous with the current testing being far from state specific  and up to date with current regulations. </t>
  </si>
  <si>
    <t xml:space="preserve">There are other factors involved that can delay response times appropriately that are out of the control of the current owners. </t>
  </si>
  <si>
    <t xml:space="preserve">Consideration based on days of delinquency. . </t>
  </si>
  <si>
    <t xml:space="preserve">A late submittal is much different than false information, lack of approval.  </t>
  </si>
  <si>
    <t>Should be dealt with on a case by case basis.  Fines if imposed at all should only be imposed if the lack of reporting is willful and negligent and if the business is trying to hide something by not reporting.</t>
  </si>
  <si>
    <t>Multiple repeat offenses should be brought to the Board for possible suspension.   Late, renewals, incomplete submittals are very different from "failure" to pay fees etc.  The Board should evaluate each circumstance and deal    with willful disregard vs. oversite on a case by case basis.  Fines should be significant enough to keep the industry compliant.</t>
  </si>
  <si>
    <t>TO MUCH VERBIAGE</t>
  </si>
  <si>
    <t>NEEDS  WORK</t>
  </si>
  <si>
    <t>REG NEEDS TO BE  WORKED ON</t>
  </si>
  <si>
    <t>DEPENDING ON CIRCUMSTANCES</t>
  </si>
  <si>
    <t>NORTH WESTERN</t>
  </si>
  <si>
    <t xml:space="preserve">Not sure. All the renewal forms ask the same questions and info each year. Can we just pay the fee and get our renewal and only send a form if something has changed. </t>
  </si>
  <si>
    <t xml:space="preserve">Posting of mandatory items are a must. </t>
  </si>
  <si>
    <t xml:space="preserve">Accidents happen </t>
  </si>
  <si>
    <t xml:space="preserve">Lose your privilege to continue selling for one month. </t>
  </si>
  <si>
    <t>Plus a week suspension...</t>
  </si>
  <si>
    <t>Administration?</t>
  </si>
  <si>
    <t xml:space="preserve">If a business can't afford to renew his or her business license because of financial reasons Dose it make sense to serve them with a late fee? </t>
  </si>
  <si>
    <t>Sitka</t>
  </si>
  <si>
    <t>no excuse for cameras not operating correctly</t>
  </si>
  <si>
    <t xml:space="preserve">federal labeling requirements are for everyone. </t>
  </si>
  <si>
    <t>federal labeling standards apply to everyone</t>
  </si>
  <si>
    <t>third offense should be a suspension of license for 90 days</t>
  </si>
  <si>
    <t>they should not operate without following the prescribed rules</t>
  </si>
  <si>
    <t>all changes to license holders should be done immediately. if they are in violation</t>
  </si>
  <si>
    <t>if a licensee fails to renew in the specified amount of time, then they should not be able to operate without a license</t>
  </si>
  <si>
    <t xml:space="preserve">Fines should be used to help regain compliance when negative finances are the cause of noncompliance </t>
  </si>
  <si>
    <t>Fines should be used for indigent MHP possessors who can’t afford the renewal class</t>
  </si>
  <si>
    <t>Fines should be used for indigent MHP possessors who can’t afford renewal fees</t>
  </si>
  <si>
    <t xml:space="preserve">Lab result requirements Needs to be controlled for sale to processors when processors are obtains labs before public offering </t>
  </si>
  <si>
    <t xml:space="preserve">Fines should be designated for indigent MHP possessors who can’t afford renewal.  </t>
  </si>
  <si>
    <t xml:space="preserve">Fines should not aggregate for a single event. </t>
  </si>
  <si>
    <t xml:space="preserve">Fines should be designated for substance abuse education </t>
  </si>
  <si>
    <t xml:space="preserve">I would think a cost for the admin time would suffice.  Something fair to cover the time of staff review should suffice. </t>
  </si>
  <si>
    <t>this should be subject to intent to deceive or just an oversight.</t>
  </si>
  <si>
    <t>should be a percentage of the original cost of the action.</t>
  </si>
  <si>
    <t>should be a percentage of the cost of the change10%/20%/30%</t>
  </si>
  <si>
    <t>Should be 10%/20%/30% of original fe unless over 30 days late.After 30 days 20%/30%/40%</t>
  </si>
  <si>
    <t xml:space="preserve">Fix the $800 per pound tax the cultivators carry the burden and then get screwed by the testing labs and have compete with 30-40 % thc that is not possiable it’s like seeing a unicorn it don’t exists then the industry will shake it self out . </t>
  </si>
  <si>
    <t xml:space="preserve">Over regulating the industry </t>
  </si>
  <si>
    <t xml:space="preserve">Over regulated industry </t>
  </si>
  <si>
    <t xml:space="preserve">These fines are cash grabs </t>
  </si>
  <si>
    <t>Who is to say if the coarse is or is not approved ? Same people who believe in all the 30% plus thc in the shelf , fix those problems before you go around and try to fine people. You are part of the problem .</t>
  </si>
  <si>
    <t xml:space="preserve">Permit is a joke , it’s a cash grab </t>
  </si>
  <si>
    <t xml:space="preserve">Organic is organic has been since the Bible , to fine someone for labeling organic is a joke , wake up . </t>
  </si>
  <si>
    <t>You are over regulating the industry , look to the future stop worrying about the little things , look to shipping out of state and country , Alaska will be left in the dust if you don’t wake up.</t>
  </si>
  <si>
    <t>As long as the health n safety of the product is tested size and package means nothing , don’t over regulate .</t>
  </si>
  <si>
    <t xml:space="preserve">Over regulating this industry, child proof and health safety only 2 things this industry needs to regulate. </t>
  </si>
  <si>
    <t>This is 2020 grow up alcohol and weed are in your phone and television daily.</t>
  </si>
  <si>
    <t xml:space="preserve">Handler permit is a cash grab </t>
  </si>
  <si>
    <t>Denali Borough</t>
  </si>
  <si>
    <t>I am so over these rules and regulations which rape me of my right to privacy, and dictate how I behave when I am not on a licensed premise. If I smoke a joint in an ally and pass that joint to my friend its no ones fucking business and I sure as shit should not be fined by AMCO for it.</t>
  </si>
  <si>
    <t>asuper vague and sounds like something enforcement wants just so they can be douches</t>
  </si>
  <si>
    <t>I think about things like, what about if I loose power for several hours or days? to much room for abuse</t>
  </si>
  <si>
    <t xml:space="preserve">I think that there is a lot of ways to find fines without more clarity. </t>
  </si>
  <si>
    <t xml:space="preserve">I feel like this is another thing to be nit picked and fine a business to death. </t>
  </si>
  <si>
    <t>This is absolute bullshit. If I want to provide training that I feel enhances my company, I do not need board approval to do so.</t>
  </si>
  <si>
    <t xml:space="preserve">This seems like you are looking to fine people to death and not actually provide the infrastructure. </t>
  </si>
  <si>
    <t xml:space="preserve">This seems ridiculous, isnt packaging approved by the board? </t>
  </si>
  <si>
    <t xml:space="preserve">This is another completely layered question. </t>
  </si>
  <si>
    <t xml:space="preserve">This question is layered, and doesn't seem thought out. </t>
  </si>
  <si>
    <t xml:space="preserve">Those warnings should be posted in Klingon. </t>
  </si>
  <si>
    <t xml:space="preserve">This seems like a waste of resources, the amount of packaging is wasteful and should be changed. </t>
  </si>
  <si>
    <t>licensed pulled</t>
  </si>
  <si>
    <t>Do employers get in trouble when a server doesn't physically have there card on them? Or is this something else to lay at the licensee?</t>
  </si>
  <si>
    <t xml:space="preserve">Pull the license. No fine, pull it. </t>
  </si>
  <si>
    <t>No license should be operating without those with interest being on the license. The license should be pulled and the facility shut down</t>
  </si>
  <si>
    <t>Passing out fines for things business owners can not receive help with in just a way to fine the business owner to death. Until we can receive help through any of the state organizations meant to encourage economic growth dont fine us for this shit.</t>
  </si>
  <si>
    <t>Rules</t>
  </si>
  <si>
    <t>Once again u signed the rules they are in black and white</t>
  </si>
  <si>
    <t>It’s the rules period</t>
  </si>
  <si>
    <t xml:space="preserve">People forget at times nobody is perfect </t>
  </si>
  <si>
    <t xml:space="preserve">No comment </t>
  </si>
  <si>
    <t>First thing u ask for when hiring is do u have a handler card</t>
  </si>
  <si>
    <t xml:space="preserve">Some safety stuff fails </t>
  </si>
  <si>
    <t>After the first time they should have license revoked</t>
  </si>
  <si>
    <t>People forget stuff at times we are all human</t>
  </si>
  <si>
    <t>Should not be allowed</t>
  </si>
  <si>
    <t xml:space="preserve">It’s just paper work nobody likes it but we have to know who is involved in a place of business </t>
  </si>
  <si>
    <t xml:space="preserve">We know every year we have to do this so no exceptions </t>
  </si>
  <si>
    <t>license suspended</t>
  </si>
  <si>
    <t>License suspended</t>
  </si>
  <si>
    <t>Course suspended from doing business with AMCO..</t>
  </si>
  <si>
    <t>There are more joints and other products  currently going out the door with out the warning labels as well as test results. Especially when selling low end product ( single joints ect.   The only way we are going to change this behavior is to implement huge fines. It has to stop</t>
  </si>
  <si>
    <t>License suspended regardless.</t>
  </si>
  <si>
    <t>Again, Daily accrual rate change.  It has to be punitive enough for the multiple repeated offenses   Or follow alcohol industry format</t>
  </si>
  <si>
    <t xml:space="preserve">This should be accrued on a daily basis. Standard language in initial application would have this language up front.  Or what does the Alcohol industry.  Why reinvent the wheel.  Same department is processing the same forms </t>
  </si>
  <si>
    <t>Yes</t>
  </si>
  <si>
    <t>Comments</t>
  </si>
  <si>
    <t xml:space="preserve">3 AAC 306.760. Trade Shows: </t>
  </si>
  <si>
    <t xml:space="preserve">3 AAC 306.755. Business records: NOTE FROM WORKING GROUP: Think about things like not properly maintaining or keeping business records including restricted access area logs, advertising materials, handler cards, diagrams, tax records or inventory or sales tracking information. Not providing documents to amco in a timely fashion. Destroying or misplacing records.  </t>
  </si>
  <si>
    <t xml:space="preserve">3 AAC 306.720. Video surveillance: NOTE FROM WORKING GROUP: Think about things like not adequately covering the facility with cameras, not maintaining clear video footage images, or failure to maintain 40 days of camera recordings, or not properly securing or locking surveillance equipment. </t>
  </si>
  <si>
    <t xml:space="preserve">3 AAC 306.710. Restricted access areas: NOTE FROM WORKING GROUP: Think about things like not posting restricted access area signage, not escorting visitors inside restricted access areas, not maintaining restricted access area logs, or not wearing ID badges inside restricted access areas. </t>
  </si>
  <si>
    <t xml:space="preserve">3 AAC 306.705. Licensed premises; alteration: NOTE FROM WORKING GROUP: Think about things like not posting the license in a conspicuous location or altering the premises or floor plan without proper submittals and approvals. </t>
  </si>
  <si>
    <t>3 AAC 306.701. Marijuana Handler Permit Education Course: NOTE FROM WORKING GROUP: Think about things like offering an unapproved course, not properly updating courses, not covering the required course elements, not providing the director access to the course for review, or failure to submit the appropriate fees.</t>
  </si>
  <si>
    <t xml:space="preserve">3 AAC 306.700. Marijuana handler permit: NOTE FROM WORKING GROUP: Think about things like working or employing someone who does not have a valid MHP card. Not having a copy of the MHP card on premises, or not taking appropriate training courses. </t>
  </si>
  <si>
    <t xml:space="preserve">3 AAC 306.570. Labeling of marijuana products: NOTE FROM WORKING GROUP: Think about things like product manufacturers failing to properly label or report testing results, weights, warnings, contaminants or residual solvents. </t>
  </si>
  <si>
    <t xml:space="preserve">3 AAC 306.565. Packaging of marijuana products: NOTE FROM WORKING GROUP: Think about things like packaging with images that appeal to kids. Packaging products in a way that does not protect the products from contamination. Packaging products that have multiple servings without the demarcations. </t>
  </si>
  <si>
    <t xml:space="preserve">3 AAC 306.475. Labeling of marijuana: NOTE FROM WORKING GROUP: Think about things like a cultivator selling packages for resale without the warnings or without labels that include tag numbers, license numbers, weights, or amendments used in cultivation. Failure to disclose testing results or contaminants. Labeling marijuana as organic. </t>
  </si>
  <si>
    <t xml:space="preserve">3 AAC 306.470. Packaging of marijuana: NOTE FROM WORKING GROUP: Think about things like a cultivator selling packages that exceed 10lbs, Selling packages for resale that exceed 1 oz, packaging with images that would appeal to children, transporting products without package tags, or transporting without a manifest, or transporting marijuana without a proper shipping container. </t>
  </si>
  <si>
    <t xml:space="preserve">3 AAC 306.445. Standards for cultivation and preparation: NOTE FROM WORKING GROUP: Think about things like a cultivator using unregistered scales or dividing packages into harvest batches that exceed 10 lbs, or not submitting testing for each harvest batch. </t>
  </si>
  <si>
    <t xml:space="preserve">3 AAC 306.365. Required consumer notices for retail marijuana stores: NOTE FROM WORKING GROUP: Think about things like failure to post consumer notices or posting notices that are not the appropriate size or illegible. </t>
  </si>
  <si>
    <t xml:space="preserve">3 AAC 306.345. Packaging and labeling: NOTE FROM WORKING GROUP: Think about things like a retail store selling marijuana products without the warnings or selling marijuana products that are not in opaque child resistant packaging when the product leaves the store.  </t>
  </si>
  <si>
    <t>3 AAC 306.340. Testing required for marijuana and marijuana products: NOTE FROM WORKING GROUP: Think about things like a retail store selling untested marijuana products.</t>
  </si>
  <si>
    <t xml:space="preserve">3 AAC 306.320. Marijuana handler permit required:NOTE FROM WORKING GROUP: Think about things like employing someone in a MJ business without a current MHP card. Or failure to maintain copies of employees MHP cards on site. </t>
  </si>
  <si>
    <t xml:space="preserve">3 AAC 306.045. Application for transfer of a license to another person: NOTE FROM WORKING GROUP: Think about things like late transfer submittals, incomplete or false information on transfer applications, transferring a license without board approval. </t>
  </si>
  <si>
    <t xml:space="preserve">3 AAC 306.040. Ownership change: NOTE FROM WORKING GROUP: Think about things like failure to report ownership changes, corporation changes, or shareholder changes or failure to appropriately file related changes. </t>
  </si>
  <si>
    <t xml:space="preserve">3 AAC 306.035. Application for renewal of license: NOTE FROM WORKING GROUP: Think about things like late renewals or submittals, incomplete submittals, failure to pay fees or incomplete fee payment, or failure to surrender an expired license. </t>
  </si>
  <si>
    <t>AVG</t>
  </si>
  <si>
    <t>Title 17 Statute</t>
  </si>
  <si>
    <t>Chapter 38. The Regulation of Marijuana - Title 17. Food and Drugs</t>
  </si>
  <si>
    <t>In Statute</t>
  </si>
  <si>
    <t>Sec. 17.38.030</t>
  </si>
  <si>
    <t>Restrictions on personal cultivation, penalty</t>
  </si>
  <si>
    <t>violation</t>
  </si>
  <si>
    <t>Sec. 17.38.040</t>
  </si>
  <si>
    <t>Public consumption banned, penalty</t>
  </si>
  <si>
    <t>Sec. 17.38.050</t>
  </si>
  <si>
    <t>False identification, penalty</t>
  </si>
  <si>
    <t>retail - displaying products in a manner visible to the general public right of way</t>
  </si>
  <si>
    <t>Violation Code</t>
  </si>
  <si>
    <t>Description</t>
  </si>
  <si>
    <t>Classification</t>
  </si>
  <si>
    <t>1st Violation</t>
  </si>
  <si>
    <t>2nd Violation</t>
  </si>
  <si>
    <t>3rd violation</t>
  </si>
  <si>
    <t>4th Violation</t>
  </si>
  <si>
    <t>Verbal/Written Warning Options</t>
  </si>
  <si>
    <t>Self Reporting Variance</t>
  </si>
  <si>
    <t>Not to exceed $10,000</t>
  </si>
  <si>
    <t>Not to exceed $30,000</t>
  </si>
  <si>
    <t>Not to exceed $50,000</t>
  </si>
  <si>
    <t>Article 1</t>
  </si>
  <si>
    <t>Licensing; Fees</t>
  </si>
  <si>
    <t>3 AAC 306.005</t>
  </si>
  <si>
    <t>Administrative Violation</t>
  </si>
  <si>
    <t>3 AAC 306.047</t>
  </si>
  <si>
    <t>License conversion</t>
  </si>
  <si>
    <t>3 AAC 306.050</t>
  </si>
  <si>
    <t>Relocation of licensed premises not allowed</t>
  </si>
  <si>
    <t>3 AAC 306.055</t>
  </si>
  <si>
    <t>Criminal justice information and records</t>
  </si>
  <si>
    <t>Article 2</t>
  </si>
  <si>
    <t>Local Options</t>
  </si>
  <si>
    <t>3 AAC 306.240</t>
  </si>
  <si>
    <t>Prohibition of importation or purchase after election</t>
  </si>
  <si>
    <t>Public Health/Safety Violation</t>
  </si>
  <si>
    <t>Article 3</t>
  </si>
  <si>
    <t>Retail Marijuana Stores</t>
  </si>
  <si>
    <t>3 AAC 306.300</t>
  </si>
  <si>
    <t>Retail marijuana store license required</t>
  </si>
  <si>
    <t>3 AAC 306.305</t>
  </si>
  <si>
    <t>Retail marijuana store privileges</t>
  </si>
  <si>
    <t>3 AAC 306.310</t>
  </si>
  <si>
    <t>Acts prohibited at retail marijuana store</t>
  </si>
  <si>
    <t>employee</t>
  </si>
  <si>
    <t>$500 plus suspension for 30 days</t>
  </si>
  <si>
    <t>$1000 permanent revocation of license</t>
  </si>
  <si>
    <t>licensee</t>
  </si>
  <si>
    <t>NOV in front of board</t>
  </si>
  <si>
    <t>500 NOV in front of board</t>
  </si>
  <si>
    <t>3 AAC 306.315</t>
  </si>
  <si>
    <t>Application for retail marijuana store license</t>
  </si>
  <si>
    <t>3 AAC 306.325</t>
  </si>
  <si>
    <t>Access restricted at retail marijuana store</t>
  </si>
  <si>
    <t>3 AAC 306.330</t>
  </si>
  <si>
    <t>Marijuana inventory tracking system</t>
  </si>
  <si>
    <t>3 AAC 306.335</t>
  </si>
  <si>
    <t>Health and safety requirements</t>
  </si>
  <si>
    <t>3 AAC 306.350</t>
  </si>
  <si>
    <t>Identification requirement to prevent sale to person under 21</t>
  </si>
  <si>
    <t>3 AAC 306.355</t>
  </si>
  <si>
    <t>Limit on quantity sold</t>
  </si>
  <si>
    <t>3 AAC 306.370</t>
  </si>
  <si>
    <t>Onsite consumption endorsement for retail marijuana stores</t>
  </si>
  <si>
    <t>Article 4</t>
  </si>
  <si>
    <t>Marijuana Cultivation Facilities</t>
  </si>
  <si>
    <t>3 AAC 306.400</t>
  </si>
  <si>
    <t>Marijuana cultivation facility license required</t>
  </si>
  <si>
    <t>3 AAC 306.405</t>
  </si>
  <si>
    <t>Standard marijuana cultivation facility: privileges and prohibited acts</t>
  </si>
  <si>
    <t>3 AAC 306.410</t>
  </si>
  <si>
    <t>Limited marijuana cultivation facility: privileges and prohibited acts</t>
  </si>
  <si>
    <t>3 AAC 306.420</t>
  </si>
  <si>
    <t>Application for marijuana cultivation facility license</t>
  </si>
  <si>
    <t>3 AAC 306.425</t>
  </si>
  <si>
    <t>Marijuana handler permit required</t>
  </si>
  <si>
    <t>3 AAC 306.430</t>
  </si>
  <si>
    <t>Restricted access area (odor)</t>
  </si>
  <si>
    <t>written warning - 12 months</t>
  </si>
  <si>
    <t>3 AAC 306.435</t>
  </si>
  <si>
    <t>50% or more reduction if self reported</t>
  </si>
  <si>
    <t>0-50</t>
  </si>
  <si>
    <t>0-$100</t>
  </si>
  <si>
    <t>3 AAC 306.440</t>
  </si>
  <si>
    <t>3 AAC 306.450</t>
  </si>
  <si>
    <t>Production of marijuana concentrate prohibited</t>
  </si>
  <si>
    <t>3 AAC 306.455</t>
  </si>
  <si>
    <t>Required laboratory testing</t>
  </si>
  <si>
    <t>3 AAC 306.460</t>
  </si>
  <si>
    <t>Samples</t>
  </si>
  <si>
    <t>3 AAC 306.465</t>
  </si>
  <si>
    <t>Random sampling</t>
  </si>
  <si>
    <t>Taxes are delinquent &amp; a payment plan is in place</t>
  </si>
  <si>
    <t>Taxes are in Default</t>
  </si>
  <si>
    <t>Taxes are still in default</t>
  </si>
  <si>
    <t>3 AAC 306.480</t>
  </si>
  <si>
    <t>Marijunan Taxes to be paid</t>
  </si>
  <si>
    <t>NOTES: authority???? Bring to Ms. Wilson</t>
  </si>
  <si>
    <t xml:space="preserve">(1) no new licenses (2) no new endorsements; (3) no conversion (limited to standard); (4) no transfers; (5) no MJ14 expansions of cultivation </t>
  </si>
  <si>
    <t>Minimum of 10% of taxes owed up to 10K;</t>
  </si>
  <si>
    <t>request for the suspention of license and/or fine up to $30,000</t>
  </si>
  <si>
    <t>request for license revocation and/or fine up to $50,000</t>
  </si>
  <si>
    <t>Article 5</t>
  </si>
  <si>
    <t>Marijuana Product Manufacturing Facilities</t>
  </si>
  <si>
    <t>3 AAC 306.500</t>
  </si>
  <si>
    <t>Marijuana product manufacturing facility license required</t>
  </si>
  <si>
    <t>3 AAC 306.505</t>
  </si>
  <si>
    <t>Marijuana product manufacturing facility privileges</t>
  </si>
  <si>
    <t>3 AAC 306.510</t>
  </si>
  <si>
    <t>Acts prohibited at marijuana product manufacturing facility</t>
  </si>
  <si>
    <t>3 AAC 306.515</t>
  </si>
  <si>
    <t>Marijuana concentrate manufacturing facility license</t>
  </si>
  <si>
    <t>3 AAC 306.520</t>
  </si>
  <si>
    <t>Application for marijuana product manufacturing facility license</t>
  </si>
  <si>
    <t>3 AAC 306.525</t>
  </si>
  <si>
    <t>Approval of concentrates and marijuana products</t>
  </si>
  <si>
    <t>3 AAC 306.530</t>
  </si>
  <si>
    <t>Marijuana handler permit and food safety worker training</t>
  </si>
  <si>
    <t>3 AAC 306.535</t>
  </si>
  <si>
    <t>Restricted access and storage areas</t>
  </si>
  <si>
    <t>3 AAC 306.540</t>
  </si>
  <si>
    <t>3 AAC 306.545</t>
  </si>
  <si>
    <t>Health and safety standards</t>
  </si>
  <si>
    <t>3 AAC 306.550</t>
  </si>
  <si>
    <t>3 AAC 306.555</t>
  </si>
  <si>
    <t>Production of marijuana concentrate</t>
  </si>
  <si>
    <t>3 AAC 306.557</t>
  </si>
  <si>
    <t>Quality control sampling</t>
  </si>
  <si>
    <t>3 AAC 306.560</t>
  </si>
  <si>
    <t>Potency limits per serving and transaction for edible marijuana products</t>
  </si>
  <si>
    <t>Article 6</t>
  </si>
  <si>
    <t>Marijuana Testing Facilities</t>
  </si>
  <si>
    <t>3 AAC 306.605</t>
  </si>
  <si>
    <t>Marijuana testing facility license required</t>
  </si>
  <si>
    <t>3 AAC 306.610</t>
  </si>
  <si>
    <t>Marijuana testing facilities: privileges and prohibitions</t>
  </si>
  <si>
    <t>3 AAC 306.615</t>
  </si>
  <si>
    <t>Application for marijuana testing facility license</t>
  </si>
  <si>
    <t>3 AAC 306.620</t>
  </si>
  <si>
    <t>Approval of testing facility</t>
  </si>
  <si>
    <t>3 AAC 306.622</t>
  </si>
  <si>
    <t>3 AAC 306.625</t>
  </si>
  <si>
    <t>Proficiency testing program</t>
  </si>
  <si>
    <t>3 AAC 306.630</t>
  </si>
  <si>
    <t>Scientific director</t>
  </si>
  <si>
    <t>3 AAC 306.635</t>
  </si>
  <si>
    <t>Testing methodologies</t>
  </si>
  <si>
    <t>3 AAC 306.640</t>
  </si>
  <si>
    <t>Standard operating procedure manual</t>
  </si>
  <si>
    <t>3 AAC 306.645</t>
  </si>
  <si>
    <t>Laboratory testing of marijuana and marijuana products</t>
  </si>
  <si>
    <t>3 AAC 306.650</t>
  </si>
  <si>
    <t>Chain of custody</t>
  </si>
  <si>
    <t>3 AAC 306.655</t>
  </si>
  <si>
    <t>3 AAC 306.660</t>
  </si>
  <si>
    <t>Failed materials; retests</t>
  </si>
  <si>
    <t>3 AAC 306.665</t>
  </si>
  <si>
    <t>Supplemental marijuana quality testing</t>
  </si>
  <si>
    <t>3 AAC 306.670</t>
  </si>
  <si>
    <t>Reporting; verification</t>
  </si>
  <si>
    <t>3 AAC 306.675</t>
  </si>
  <si>
    <t>Records retention</t>
  </si>
  <si>
    <t>Article 7</t>
  </si>
  <si>
    <t>Operating Requirements for All Marijuana Establishments</t>
  </si>
  <si>
    <t>3 AAC 306.703</t>
  </si>
  <si>
    <t>Operations</t>
  </si>
  <si>
    <t>3 AAC 306.715</t>
  </si>
  <si>
    <t>Security alarm systems and lock standards</t>
  </si>
  <si>
    <t>3 AAC 306.725</t>
  </si>
  <si>
    <t>Inspection of licensed premises</t>
  </si>
  <si>
    <t>3 AAC 306.730</t>
  </si>
  <si>
    <t>3 AAC 306.735</t>
  </si>
  <si>
    <t xml:space="preserve"> Health and safety standards</t>
  </si>
  <si>
    <t>3 AAC 306.740</t>
  </si>
  <si>
    <t>Waste disposal</t>
  </si>
  <si>
    <t>3 AAC 306.745</t>
  </si>
  <si>
    <t>Standardized scales</t>
  </si>
  <si>
    <t>3 AAC 306.750</t>
  </si>
  <si>
    <t>Transportation</t>
  </si>
  <si>
    <t>3 AAC 306.770</t>
  </si>
  <si>
    <t>Signs, merchandise, advertisements, and promotions</t>
  </si>
  <si>
    <t>Article 8</t>
  </si>
  <si>
    <t>Enforcement; Civil Penalties</t>
  </si>
  <si>
    <t>Article 9</t>
  </si>
  <si>
    <t>General Provisions</t>
  </si>
  <si>
    <t>3 AAC 306.915</t>
  </si>
  <si>
    <t>Exercise of authority</t>
  </si>
  <si>
    <t>Type</t>
  </si>
  <si>
    <t>Notes</t>
  </si>
  <si>
    <t>Sec. 17.38.070</t>
  </si>
  <si>
    <t>***</t>
  </si>
  <si>
    <t>Not Surveyed</t>
  </si>
  <si>
    <t>Operating without a license</t>
  </si>
  <si>
    <t>From Survey 2 - Avg Median of 4 questions</t>
  </si>
  <si>
    <t>OPERATING WITHOUT A LICENSE</t>
  </si>
  <si>
    <t>From Survey 2 - AVG Median of 2 questions</t>
  </si>
  <si>
    <t>Same as 306.405</t>
  </si>
  <si>
    <t>Same as 306.330</t>
  </si>
  <si>
    <t>Same as 306.335</t>
  </si>
  <si>
    <t>Same As 306.460</t>
  </si>
  <si>
    <t>Testing Not Surveyed</t>
  </si>
  <si>
    <t>Operating without a License</t>
  </si>
  <si>
    <t>2 questions combined from survey 2 AVG/MEDIAN</t>
  </si>
  <si>
    <t>Not Surveyed: same for all lic types</t>
  </si>
  <si>
    <t>Not surveyed</t>
  </si>
  <si>
    <t>Survey #1</t>
  </si>
  <si>
    <t>Operating Without a License</t>
  </si>
  <si>
    <t>Survey #2</t>
  </si>
  <si>
    <t>AVG of two questions</t>
  </si>
  <si>
    <t>Same as 306.315</t>
  </si>
  <si>
    <t>Health / Safety Standards</t>
  </si>
  <si>
    <t>Same as 306.460</t>
  </si>
  <si>
    <t>Survey#2</t>
  </si>
  <si>
    <t>Adultering to change potency</t>
  </si>
  <si>
    <t>Yes, self reported - officer descretion</t>
  </si>
  <si>
    <t xml:space="preserve">License required </t>
  </si>
  <si>
    <t>Selling products to minors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</si>
</sst>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quot;$&quot;#,##0"/>
  </numFmts>
  <fonts count="24" x14ac:knownFonts="1">
    <font>
      <sz val="12"/>
      <color theme="1"/>
      <name val="Calibri"/>
      <family val="2"/>
      <scheme val="minor"/>
    </font>
    <font>
      <sz val="8"/>
      <color theme="1"/>
      <name val="Calibri"/>
      <family val="2"/>
      <scheme val="minor"/>
    </font>
    <font>
      <sz val="8"/>
      <name val="Calibri"/>
      <family val="2"/>
      <scheme val="minor"/>
    </font>
    <font>
      <b/>
      <i/>
      <sz val="8"/>
      <color theme="1"/>
      <name val="Calibri"/>
      <family val="2"/>
      <scheme val="minor"/>
    </font>
    <font>
      <b/>
      <u/>
      <sz val="8"/>
      <color theme="1"/>
      <name val="Calibri"/>
      <family val="2"/>
      <scheme val="minor"/>
    </font>
    <font>
      <u/>
      <sz val="8"/>
      <color theme="1"/>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b/>
      <sz val="8"/>
      <color theme="1"/>
      <name val="Calibri"/>
      <family val="2"/>
      <scheme val="minor"/>
    </font>
    <font>
      <b/>
      <u/>
      <sz val="10"/>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color rgb="FF333333"/>
      <name val="Arial"/>
      <family val="2"/>
    </font>
    <font>
      <b/>
      <sz val="10"/>
      <color theme="1"/>
      <name val="Calibri"/>
      <family val="2"/>
      <scheme val="minor"/>
    </font>
    <font>
      <u/>
      <sz val="10"/>
      <color theme="1"/>
      <name val="Calibri"/>
      <family val="2"/>
      <scheme val="minor"/>
    </font>
    <font>
      <u/>
      <sz val="12"/>
      <color theme="10"/>
      <name val="Calibri"/>
      <family val="2"/>
      <scheme val="minor"/>
    </font>
    <font>
      <u/>
      <sz val="12"/>
      <color theme="11"/>
      <name val="Calibri"/>
      <family val="2"/>
      <scheme val="minor"/>
    </font>
    <font>
      <b/>
      <sz val="12"/>
      <color theme="9" tint="-0.249977111117893"/>
      <name val="Calibri"/>
      <family val="2"/>
      <scheme val="minor"/>
    </font>
    <font>
      <sz val="8"/>
      <color theme="5" tint="0.79998168889431442"/>
      <name val="Calibri"/>
      <family val="2"/>
      <scheme val="minor"/>
    </font>
    <font>
      <b/>
      <sz val="12"/>
      <color theme="9"/>
      <name val="Calibri"/>
      <family val="2"/>
      <scheme val="minor"/>
    </font>
    <font>
      <sz val="10"/>
      <color rgb="FF0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EAEAE8"/>
      </patternFill>
    </fill>
    <fill>
      <patternFill patternType="solid">
        <fgColor theme="4" tint="0.79998168889431442"/>
        <bgColor indexed="64"/>
      </patternFill>
    </fill>
  </fills>
  <borders count="16">
    <border>
      <left/>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auto="1"/>
      </left>
      <right style="thin">
        <color rgb="FFA6A6A6"/>
      </right>
      <top style="thin">
        <color rgb="FFA6A6A6"/>
      </top>
      <bottom style="thin">
        <color rgb="FFA6A6A6"/>
      </bottom>
      <diagonal/>
    </border>
    <border>
      <left style="thin">
        <color auto="1"/>
      </left>
      <right/>
      <top style="thin">
        <color auto="1"/>
      </top>
      <bottom/>
      <diagonal/>
    </border>
    <border>
      <left/>
      <right/>
      <top style="thin">
        <color auto="1"/>
      </top>
      <bottom/>
      <diagonal/>
    </border>
  </borders>
  <cellStyleXfs count="33">
    <xf numFmtId="0" fontId="0" fillId="0" borderId="0"/>
    <xf numFmtId="0" fontId="7" fillId="0" borderId="0"/>
    <xf numFmtId="44" fontId="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76">
    <xf numFmtId="0" fontId="0" fillId="0" borderId="0" xfId="0"/>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left" vertical="center" wrapText="1"/>
    </xf>
    <xf numFmtId="0" fontId="3" fillId="0" borderId="0" xfId="0" applyFont="1" applyBorder="1" applyAlignment="1">
      <alignment horizontal="left" vertical="center"/>
    </xf>
    <xf numFmtId="16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6" fontId="1" fillId="0" borderId="4" xfId="0" applyNumberFormat="1" applyFont="1" applyBorder="1" applyAlignment="1">
      <alignment horizontal="center" vertical="center"/>
    </xf>
    <xf numFmtId="6" fontId="1" fillId="0" borderId="3" xfId="0" applyNumberFormat="1" applyFont="1" applyBorder="1" applyAlignment="1">
      <alignment horizontal="center" vertical="center"/>
    </xf>
    <xf numFmtId="6" fontId="1" fillId="0" borderId="5"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wrapText="1"/>
    </xf>
    <xf numFmtId="6" fontId="1" fillId="0" borderId="7" xfId="0" applyNumberFormat="1" applyFont="1" applyBorder="1" applyAlignment="1">
      <alignment horizontal="center" vertical="center"/>
    </xf>
    <xf numFmtId="6" fontId="1" fillId="0" borderId="6" xfId="0" applyNumberFormat="1" applyFont="1" applyBorder="1" applyAlignment="1">
      <alignment horizontal="center" vertical="center"/>
    </xf>
    <xf numFmtId="6" fontId="1" fillId="0" borderId="8" xfId="0" applyNumberFormat="1" applyFont="1" applyBorder="1" applyAlignment="1">
      <alignment horizontal="center" vertical="center"/>
    </xf>
    <xf numFmtId="6" fontId="1" fillId="0" borderId="6" xfId="0" applyNumberFormat="1" applyFont="1" applyBorder="1" applyAlignment="1">
      <alignment horizontal="left" vertical="center" wrapText="1"/>
    </xf>
    <xf numFmtId="164"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16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165" fontId="1" fillId="0" borderId="0" xfId="1" applyNumberFormat="1" applyFont="1" applyFill="1" applyAlignment="1">
      <alignment horizontal="center"/>
    </xf>
    <xf numFmtId="0" fontId="1" fillId="0" borderId="0" xfId="1" applyFont="1" applyAlignment="1">
      <alignment horizontal="center"/>
    </xf>
    <xf numFmtId="0" fontId="1" fillId="0" borderId="0" xfId="1" applyFont="1" applyAlignment="1">
      <alignment horizontal="left" wrapText="1"/>
    </xf>
    <xf numFmtId="0" fontId="4" fillId="0" borderId="0" xfId="1" applyFont="1" applyAlignment="1">
      <alignment horizontal="center"/>
    </xf>
    <xf numFmtId="0" fontId="4" fillId="0" borderId="0" xfId="1" applyFont="1" applyAlignment="1">
      <alignment horizontal="left" wrapText="1"/>
    </xf>
    <xf numFmtId="0" fontId="1" fillId="0" borderId="3" xfId="1" applyFont="1" applyBorder="1" applyAlignment="1">
      <alignment horizontal="center"/>
    </xf>
    <xf numFmtId="0" fontId="1" fillId="0" borderId="3" xfId="1" applyFont="1" applyBorder="1" applyAlignment="1">
      <alignment horizontal="left" wrapText="1"/>
    </xf>
    <xf numFmtId="165" fontId="1" fillId="0" borderId="3" xfId="1" applyNumberFormat="1" applyFont="1" applyFill="1" applyBorder="1" applyAlignment="1">
      <alignment horizontal="center"/>
    </xf>
    <xf numFmtId="0" fontId="1" fillId="0" borderId="3" xfId="1" applyFont="1" applyFill="1" applyBorder="1" applyAlignment="1">
      <alignment horizontal="center"/>
    </xf>
    <xf numFmtId="0" fontId="1" fillId="0" borderId="6" xfId="1" applyFont="1" applyBorder="1" applyAlignment="1">
      <alignment horizontal="center"/>
    </xf>
    <xf numFmtId="0" fontId="1" fillId="0" borderId="6" xfId="1" applyFont="1" applyBorder="1" applyAlignment="1">
      <alignment horizontal="left" wrapText="1"/>
    </xf>
    <xf numFmtId="165" fontId="1" fillId="0" borderId="6" xfId="1" applyNumberFormat="1" applyFont="1" applyFill="1" applyBorder="1" applyAlignment="1">
      <alignment horizontal="center"/>
    </xf>
    <xf numFmtId="0" fontId="1" fillId="0" borderId="3" xfId="1" applyFont="1" applyFill="1" applyBorder="1" applyAlignment="1">
      <alignment horizontal="left" wrapText="1"/>
    </xf>
    <xf numFmtId="0" fontId="1" fillId="0" borderId="3" xfId="1" applyFont="1" applyBorder="1" applyAlignment="1">
      <alignment horizontal="left" vertical="center" wrapText="1"/>
    </xf>
    <xf numFmtId="0" fontId="11" fillId="0" borderId="0" xfId="1" applyFont="1" applyAlignment="1">
      <alignment horizontal="center"/>
    </xf>
    <xf numFmtId="0" fontId="12" fillId="0" borderId="0" xfId="1" applyFont="1" applyAlignment="1">
      <alignment horizontal="center"/>
    </xf>
    <xf numFmtId="0" fontId="12" fillId="0" borderId="3" xfId="1" applyFont="1" applyBorder="1" applyAlignment="1">
      <alignment horizontal="center"/>
    </xf>
    <xf numFmtId="0" fontId="12" fillId="0" borderId="6" xfId="1" applyFont="1" applyBorder="1" applyAlignment="1">
      <alignment horizont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3" borderId="3" xfId="0" applyFont="1" applyFill="1" applyBorder="1" applyAlignment="1">
      <alignment horizontal="center" vertical="center"/>
    </xf>
    <xf numFmtId="6" fontId="13" fillId="3" borderId="6"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6" fontId="13" fillId="2" borderId="3" xfId="0" applyNumberFormat="1" applyFont="1" applyFill="1" applyBorder="1" applyAlignment="1">
      <alignment horizontal="center" vertical="center"/>
    </xf>
    <xf numFmtId="0" fontId="14" fillId="4" borderId="6" xfId="0" applyFont="1" applyFill="1" applyBorder="1" applyAlignment="1">
      <alignment horizontal="center" vertical="center"/>
    </xf>
    <xf numFmtId="6" fontId="14" fillId="4" borderId="6" xfId="0" applyNumberFormat="1" applyFont="1" applyFill="1" applyBorder="1" applyAlignment="1">
      <alignment horizontal="center" vertical="center"/>
    </xf>
    <xf numFmtId="0" fontId="6" fillId="3" borderId="3" xfId="1" applyFont="1" applyFill="1" applyBorder="1" applyAlignment="1">
      <alignment horizontal="center"/>
    </xf>
    <xf numFmtId="165" fontId="6" fillId="3" borderId="6" xfId="1" applyNumberFormat="1" applyFont="1" applyFill="1" applyBorder="1" applyAlignment="1">
      <alignment horizontal="center"/>
    </xf>
    <xf numFmtId="0" fontId="6" fillId="0" borderId="6" xfId="1" applyFont="1" applyBorder="1" applyAlignment="1">
      <alignment horizontal="center"/>
    </xf>
    <xf numFmtId="0" fontId="6" fillId="2" borderId="6" xfId="1" applyFont="1" applyFill="1" applyBorder="1" applyAlignment="1">
      <alignment horizontal="center"/>
    </xf>
    <xf numFmtId="0" fontId="6" fillId="2" borderId="6" xfId="0" applyFont="1" applyFill="1" applyBorder="1" applyAlignment="1">
      <alignment horizontal="center"/>
    </xf>
    <xf numFmtId="3" fontId="6" fillId="2" borderId="6" xfId="1" applyNumberFormat="1" applyFont="1" applyFill="1" applyBorder="1" applyAlignment="1">
      <alignment horizontal="center"/>
    </xf>
    <xf numFmtId="0" fontId="6" fillId="4" borderId="3" xfId="1" applyFont="1" applyFill="1" applyBorder="1" applyAlignment="1">
      <alignment horizontal="center"/>
    </xf>
    <xf numFmtId="165" fontId="6" fillId="4" borderId="3" xfId="1" applyNumberFormat="1" applyFont="1" applyFill="1" applyBorder="1" applyAlignment="1">
      <alignment horizontal="center"/>
    </xf>
    <xf numFmtId="0" fontId="6" fillId="3" borderId="4" xfId="1" applyFont="1" applyFill="1" applyBorder="1" applyAlignment="1">
      <alignment horizontal="center"/>
    </xf>
    <xf numFmtId="165" fontId="6" fillId="3" borderId="7" xfId="1" applyNumberFormat="1" applyFont="1" applyFill="1" applyBorder="1" applyAlignment="1">
      <alignment horizontal="center"/>
    </xf>
    <xf numFmtId="0" fontId="6" fillId="0" borderId="7" xfId="1" applyFont="1" applyBorder="1" applyAlignment="1">
      <alignment horizontal="center"/>
    </xf>
    <xf numFmtId="0" fontId="6" fillId="2" borderId="7" xfId="1" applyFont="1" applyFill="1" applyBorder="1" applyAlignment="1">
      <alignment horizontal="center"/>
    </xf>
    <xf numFmtId="3" fontId="6" fillId="2" borderId="7" xfId="1" applyNumberFormat="1" applyFont="1" applyFill="1" applyBorder="1" applyAlignment="1">
      <alignment horizontal="center"/>
    </xf>
    <xf numFmtId="0" fontId="6" fillId="4" borderId="4" xfId="1" applyFont="1" applyFill="1" applyBorder="1" applyAlignment="1">
      <alignment horizontal="center"/>
    </xf>
    <xf numFmtId="165" fontId="6" fillId="4" borderId="4" xfId="1" applyNumberFormat="1" applyFont="1" applyFill="1" applyBorder="1" applyAlignment="1">
      <alignment horizontal="center"/>
    </xf>
    <xf numFmtId="0" fontId="13" fillId="0" borderId="2" xfId="0" applyFont="1" applyBorder="1" applyAlignment="1">
      <alignment horizontal="center" vertical="center"/>
    </xf>
    <xf numFmtId="0" fontId="13" fillId="3" borderId="5" xfId="0" applyFont="1" applyFill="1" applyBorder="1" applyAlignment="1">
      <alignment horizontal="center" vertical="center"/>
    </xf>
    <xf numFmtId="6" fontId="13" fillId="3" borderId="8"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2" borderId="8" xfId="0" applyFont="1" applyFill="1" applyBorder="1" applyAlignment="1">
      <alignment horizontal="center" vertical="center"/>
    </xf>
    <xf numFmtId="6" fontId="13" fillId="2" borderId="5" xfId="0" applyNumberFormat="1" applyFont="1" applyFill="1" applyBorder="1" applyAlignment="1">
      <alignment horizontal="center" vertical="center"/>
    </xf>
    <xf numFmtId="0" fontId="14" fillId="4" borderId="8" xfId="0" applyFont="1" applyFill="1" applyBorder="1" applyAlignment="1">
      <alignment horizontal="center" vertical="center"/>
    </xf>
    <xf numFmtId="6" fontId="14" fillId="4" borderId="8" xfId="0" applyNumberFormat="1" applyFont="1" applyFill="1" applyBorder="1" applyAlignment="1">
      <alignment horizontal="center" vertical="center"/>
    </xf>
    <xf numFmtId="0" fontId="6" fillId="0" borderId="0" xfId="0" applyFont="1" applyBorder="1"/>
    <xf numFmtId="0" fontId="6" fillId="0" borderId="2" xfId="0" applyFont="1" applyBorder="1"/>
    <xf numFmtId="0" fontId="6" fillId="0" borderId="0" xfId="0" applyFont="1"/>
    <xf numFmtId="0" fontId="11" fillId="0" borderId="0" xfId="0" applyFont="1" applyBorder="1" applyAlignment="1">
      <alignment horizontal="center"/>
    </xf>
    <xf numFmtId="0" fontId="11" fillId="0" borderId="2" xfId="0" applyFont="1" applyBorder="1" applyAlignment="1">
      <alignment horizontal="center"/>
    </xf>
    <xf numFmtId="0" fontId="11" fillId="0" borderId="0" xfId="0" applyFont="1" applyAlignment="1">
      <alignment horizontal="center"/>
    </xf>
    <xf numFmtId="165" fontId="13" fillId="3" borderId="0" xfId="0" applyNumberFormat="1" applyFont="1" applyFill="1" applyBorder="1" applyAlignment="1">
      <alignment horizontal="center"/>
    </xf>
    <xf numFmtId="165" fontId="13" fillId="3" borderId="2" xfId="0" applyNumberFormat="1" applyFont="1" applyFill="1" applyBorder="1" applyAlignment="1">
      <alignment horizontal="center"/>
    </xf>
    <xf numFmtId="165" fontId="13" fillId="3" borderId="0" xfId="0" applyNumberFormat="1" applyFont="1" applyFill="1" applyAlignment="1">
      <alignment horizontal="center"/>
    </xf>
    <xf numFmtId="165" fontId="13" fillId="2" borderId="0" xfId="0" applyNumberFormat="1" applyFont="1" applyFill="1" applyBorder="1" applyAlignment="1">
      <alignment horizontal="center"/>
    </xf>
    <xf numFmtId="165" fontId="13" fillId="2" borderId="2" xfId="0" applyNumberFormat="1" applyFont="1" applyFill="1" applyBorder="1" applyAlignment="1">
      <alignment horizontal="center"/>
    </xf>
    <xf numFmtId="165" fontId="13" fillId="2" borderId="0" xfId="0" applyNumberFormat="1" applyFont="1" applyFill="1" applyAlignment="1">
      <alignment horizontal="center"/>
    </xf>
    <xf numFmtId="165" fontId="14" fillId="4" borderId="0" xfId="0" applyNumberFormat="1" applyFont="1" applyFill="1" applyBorder="1" applyAlignment="1">
      <alignment horizontal="center"/>
    </xf>
    <xf numFmtId="165" fontId="14" fillId="4" borderId="2" xfId="0" applyNumberFormat="1" applyFont="1" applyFill="1" applyBorder="1" applyAlignment="1">
      <alignment horizontal="center"/>
    </xf>
    <xf numFmtId="165" fontId="14" fillId="4" borderId="0" xfId="0" applyNumberFormat="1" applyFont="1" applyFill="1" applyAlignment="1">
      <alignment horizontal="center"/>
    </xf>
    <xf numFmtId="0" fontId="7" fillId="0" borderId="0" xfId="1"/>
    <xf numFmtId="0" fontId="15" fillId="5" borderId="9" xfId="1" applyFont="1" applyFill="1" applyBorder="1"/>
    <xf numFmtId="0" fontId="10" fillId="0" borderId="0" xfId="1" applyNumberFormat="1" applyFont="1" applyFill="1" applyAlignment="1">
      <alignment horizontal="center"/>
    </xf>
    <xf numFmtId="0" fontId="7" fillId="2" borderId="0" xfId="1" applyFill="1"/>
    <xf numFmtId="165" fontId="0" fillId="0" borderId="0" xfId="0" applyNumberFormat="1"/>
    <xf numFmtId="165" fontId="7" fillId="2" borderId="0" xfId="1" applyNumberFormat="1" applyFill="1"/>
    <xf numFmtId="0" fontId="0" fillId="2" borderId="0" xfId="0" applyFill="1"/>
    <xf numFmtId="165" fontId="0" fillId="2" borderId="0" xfId="0" applyNumberFormat="1" applyFill="1"/>
    <xf numFmtId="0" fontId="15" fillId="2" borderId="9" xfId="1" applyFont="1" applyFill="1" applyBorder="1"/>
    <xf numFmtId="165" fontId="7" fillId="0" borderId="0" xfId="1" applyNumberFormat="1"/>
    <xf numFmtId="0" fontId="4" fillId="0" borderId="1" xfId="2" applyNumberFormat="1" applyFont="1" applyFill="1" applyBorder="1" applyAlignment="1">
      <alignment horizontal="center" wrapText="1"/>
    </xf>
    <xf numFmtId="0" fontId="4" fillId="0" borderId="0" xfId="1" applyNumberFormat="1" applyFont="1" applyFill="1" applyBorder="1" applyAlignment="1">
      <alignment horizontal="center" wrapText="1"/>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1" fillId="0" borderId="4" xfId="2" applyNumberFormat="1" applyFont="1" applyFill="1" applyBorder="1" applyAlignment="1">
      <alignment horizontal="center" wrapText="1"/>
    </xf>
    <xf numFmtId="165" fontId="1" fillId="0" borderId="7" xfId="1" applyNumberFormat="1" applyFont="1" applyFill="1" applyBorder="1" applyAlignment="1">
      <alignment horizontal="center"/>
    </xf>
    <xf numFmtId="165" fontId="1" fillId="0" borderId="4" xfId="1" applyNumberFormat="1" applyFont="1" applyFill="1" applyBorder="1" applyAlignment="1">
      <alignment horizontal="center"/>
    </xf>
    <xf numFmtId="165" fontId="1" fillId="0" borderId="1" xfId="1" applyNumberFormat="1" applyFont="1" applyFill="1" applyBorder="1" applyAlignment="1">
      <alignment horizontal="center"/>
    </xf>
    <xf numFmtId="165" fontId="1" fillId="0" borderId="0" xfId="1" applyNumberFormat="1" applyFont="1" applyFill="1" applyBorder="1" applyAlignment="1">
      <alignment horizontal="center"/>
    </xf>
    <xf numFmtId="0" fontId="4" fillId="0" borderId="2"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1" fillId="0" borderId="5" xfId="1" applyNumberFormat="1" applyFont="1" applyFill="1" applyBorder="1" applyAlignment="1">
      <alignment horizontal="center" wrapText="1"/>
    </xf>
    <xf numFmtId="165" fontId="1" fillId="0" borderId="8" xfId="1" applyNumberFormat="1" applyFont="1" applyFill="1" applyBorder="1" applyAlignment="1">
      <alignment horizontal="center" wrapText="1"/>
    </xf>
    <xf numFmtId="165" fontId="1" fillId="0" borderId="8" xfId="1" applyNumberFormat="1" applyFont="1" applyFill="1" applyBorder="1" applyAlignment="1">
      <alignment horizontal="center"/>
    </xf>
    <xf numFmtId="165" fontId="1" fillId="0" borderId="5" xfId="1" applyNumberFormat="1" applyFont="1" applyFill="1" applyBorder="1" applyAlignment="1">
      <alignment horizontal="center"/>
    </xf>
    <xf numFmtId="165" fontId="1" fillId="0" borderId="2" xfId="1" applyNumberFormat="1" applyFont="1" applyFill="1" applyBorder="1" applyAlignment="1">
      <alignment horizontal="center"/>
    </xf>
    <xf numFmtId="0" fontId="10" fillId="0" borderId="2" xfId="1" applyNumberFormat="1" applyFont="1" applyFill="1" applyBorder="1" applyAlignment="1">
      <alignment horizontal="center"/>
    </xf>
    <xf numFmtId="0" fontId="15" fillId="5" borderId="10" xfId="1" applyFont="1" applyFill="1" applyBorder="1"/>
    <xf numFmtId="0" fontId="15" fillId="5" borderId="13" xfId="1" applyFont="1" applyFill="1" applyBorder="1"/>
    <xf numFmtId="0" fontId="7" fillId="0" borderId="1" xfId="1" applyBorder="1"/>
    <xf numFmtId="0" fontId="7" fillId="2" borderId="1" xfId="1" applyFill="1" applyBorder="1"/>
    <xf numFmtId="0" fontId="20" fillId="0" borderId="6" xfId="1" applyFont="1" applyBorder="1" applyAlignment="1">
      <alignment horizontal="center" vertical="center"/>
    </xf>
    <xf numFmtId="0" fontId="15" fillId="3" borderId="9" xfId="1" applyFont="1" applyFill="1" applyBorder="1"/>
    <xf numFmtId="0" fontId="7" fillId="3" borderId="0" xfId="1" applyFill="1"/>
    <xf numFmtId="0" fontId="7" fillId="2" borderId="14" xfId="1" applyFill="1" applyBorder="1"/>
    <xf numFmtId="0" fontId="7" fillId="2" borderId="15" xfId="1" applyFill="1" applyBorder="1"/>
    <xf numFmtId="0" fontId="7" fillId="3" borderId="15" xfId="1" applyFill="1" applyBorder="1"/>
    <xf numFmtId="0" fontId="7" fillId="2" borderId="0" xfId="1" applyFill="1" applyBorder="1"/>
    <xf numFmtId="0" fontId="7" fillId="3" borderId="0" xfId="1" applyFill="1" applyBorder="1"/>
    <xf numFmtId="0" fontId="7" fillId="2" borderId="4" xfId="1" applyFill="1" applyBorder="1"/>
    <xf numFmtId="0" fontId="7" fillId="2" borderId="3" xfId="1" applyFill="1" applyBorder="1"/>
    <xf numFmtId="0" fontId="7" fillId="3" borderId="3" xfId="1" applyFill="1" applyBorder="1"/>
    <xf numFmtId="165" fontId="0" fillId="0" borderId="1" xfId="0" applyNumberFormat="1" applyBorder="1"/>
    <xf numFmtId="165" fontId="7" fillId="2" borderId="1" xfId="1" applyNumberFormat="1" applyFill="1" applyBorder="1"/>
    <xf numFmtId="0" fontId="21" fillId="0" borderId="6" xfId="0" applyFont="1" applyBorder="1" applyAlignment="1">
      <alignment horizontal="center" vertical="center"/>
    </xf>
    <xf numFmtId="0" fontId="22" fillId="0" borderId="6" xfId="0" applyFont="1" applyBorder="1" applyAlignment="1">
      <alignment horizontal="center" vertical="center"/>
    </xf>
    <xf numFmtId="165" fontId="0" fillId="3" borderId="1" xfId="0" applyNumberFormat="1" applyFill="1" applyBorder="1"/>
    <xf numFmtId="165" fontId="0" fillId="3" borderId="0" xfId="0" applyNumberFormat="1" applyFill="1"/>
    <xf numFmtId="165" fontId="7" fillId="3" borderId="1" xfId="1" applyNumberFormat="1" applyFill="1" applyBorder="1"/>
    <xf numFmtId="165" fontId="7" fillId="3" borderId="0" xfId="1" applyNumberFormat="1" applyFill="1"/>
    <xf numFmtId="0" fontId="0" fillId="3" borderId="0" xfId="0" applyFill="1"/>
    <xf numFmtId="0" fontId="17" fillId="6" borderId="0" xfId="1" applyFont="1" applyFill="1" applyAlignment="1">
      <alignment horizontal="left" vertical="center"/>
    </xf>
    <xf numFmtId="0" fontId="12" fillId="6" borderId="0" xfId="1" applyFont="1" applyFill="1" applyAlignment="1">
      <alignment horizontal="left" vertical="center"/>
    </xf>
    <xf numFmtId="0" fontId="12" fillId="6" borderId="0" xfId="1" applyNumberFormat="1" applyFont="1" applyFill="1" applyAlignment="1">
      <alignment horizontal="left" vertical="center"/>
    </xf>
    <xf numFmtId="0" fontId="17" fillId="0" borderId="0" xfId="1" applyFont="1" applyFill="1" applyAlignment="1">
      <alignment horizontal="left" vertical="center"/>
    </xf>
    <xf numFmtId="0" fontId="12" fillId="0" borderId="0" xfId="1" applyFont="1" applyFill="1" applyAlignment="1">
      <alignment horizontal="left" vertical="center"/>
    </xf>
    <xf numFmtId="0" fontId="12" fillId="0" borderId="0" xfId="1" applyNumberFormat="1" applyFont="1" applyFill="1" applyAlignment="1">
      <alignment horizontal="left" vertical="center"/>
    </xf>
    <xf numFmtId="0" fontId="12" fillId="6" borderId="0" xfId="2" applyNumberFormat="1" applyFont="1" applyFill="1" applyAlignment="1">
      <alignment horizontal="left" vertical="center"/>
    </xf>
    <xf numFmtId="0" fontId="3" fillId="0" borderId="0" xfId="0" applyFont="1" applyBorder="1" applyAlignment="1">
      <alignment horizontal="left" vertical="center"/>
    </xf>
    <xf numFmtId="0" fontId="6" fillId="0" borderId="0" xfId="1" applyFont="1" applyFill="1" applyAlignment="1">
      <alignment horizontal="center"/>
    </xf>
    <xf numFmtId="0" fontId="6" fillId="0" borderId="0" xfId="0" applyFont="1" applyFill="1" applyAlignment="1">
      <alignment horizontal="center"/>
    </xf>
    <xf numFmtId="0" fontId="6" fillId="0" borderId="1" xfId="1" applyFont="1" applyFill="1" applyBorder="1" applyAlignment="1">
      <alignment horizontal="center"/>
    </xf>
    <xf numFmtId="0" fontId="6" fillId="0" borderId="0" xfId="0" applyFont="1" applyFill="1" applyBorder="1" applyAlignment="1">
      <alignment horizontal="center"/>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4" fillId="0" borderId="0" xfId="2" applyNumberFormat="1" applyFont="1" applyFill="1" applyAlignment="1">
      <alignment horizontal="center" wrapText="1"/>
    </xf>
    <xf numFmtId="165" fontId="4" fillId="0" borderId="0" xfId="1" applyNumberFormat="1" applyFont="1" applyFill="1" applyAlignment="1">
      <alignment horizontal="center" wrapText="1"/>
    </xf>
    <xf numFmtId="165" fontId="4" fillId="0" borderId="0" xfId="1" applyNumberFormat="1" applyFont="1" applyFill="1" applyAlignment="1">
      <alignment horizontal="center"/>
    </xf>
    <xf numFmtId="0" fontId="15" fillId="5" borderId="10" xfId="1" applyFont="1" applyFill="1" applyBorder="1" applyAlignment="1"/>
    <xf numFmtId="0" fontId="0" fillId="0" borderId="11" xfId="0" applyBorder="1" applyAlignment="1"/>
    <xf numFmtId="0" fontId="0" fillId="0" borderId="12" xfId="0" applyBorder="1" applyAlignment="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11" fillId="0" borderId="0" xfId="1" applyFont="1" applyFill="1" applyAlignment="1">
      <alignment horizontal="left" vertical="center"/>
    </xf>
    <xf numFmtId="0" fontId="16" fillId="0" borderId="0" xfId="1" applyFont="1" applyFill="1" applyAlignment="1">
      <alignment horizontal="left" vertical="center"/>
    </xf>
    <xf numFmtId="0" fontId="16" fillId="0" borderId="0" xfId="1" applyNumberFormat="1" applyFont="1" applyFill="1" applyAlignment="1">
      <alignment horizontal="left" vertical="center"/>
    </xf>
    <xf numFmtId="0" fontId="12" fillId="0" borderId="0" xfId="2" applyNumberFormat="1" applyFont="1" applyFill="1" applyAlignment="1">
      <alignment horizontal="left" vertical="center"/>
    </xf>
    <xf numFmtId="0" fontId="23" fillId="0" borderId="0" xfId="0" applyFont="1" applyFill="1" applyAlignment="1">
      <alignment horizontal="left" vertical="center"/>
    </xf>
    <xf numFmtId="5" fontId="16" fillId="0" borderId="0" xfId="2" applyNumberFormat="1" applyFont="1" applyFill="1" applyAlignment="1">
      <alignment horizontal="left" vertical="center"/>
    </xf>
    <xf numFmtId="5" fontId="12" fillId="0" borderId="0" xfId="2" applyNumberFormat="1" applyFont="1" applyFill="1" applyAlignment="1">
      <alignment horizontal="left" vertical="center"/>
    </xf>
    <xf numFmtId="5" fontId="12" fillId="6" borderId="0" xfId="2" applyNumberFormat="1" applyFont="1" applyFill="1" applyAlignment="1">
      <alignment horizontal="left" vertical="center"/>
    </xf>
  </cellXfs>
  <cellStyles count="33">
    <cellStyle name="Currency 2" xfId="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4"/>
  <sheetViews>
    <sheetView zoomScale="125" workbookViewId="0">
      <pane ySplit="2" topLeftCell="A3" activePane="bottomLeft" state="frozen"/>
      <selection pane="bottomLeft" activeCell="H7" sqref="H7"/>
    </sheetView>
  </sheetViews>
  <sheetFormatPr baseColWidth="10" defaultColWidth="8.83203125" defaultRowHeight="17" customHeight="1" x14ac:dyDescent="0.2"/>
  <cols>
    <col min="1" max="1" width="2.1640625" style="29" customWidth="1"/>
    <col min="2" max="2" width="8.83203125" style="29" customWidth="1"/>
    <col min="3" max="3" width="6" style="29" customWidth="1"/>
    <col min="4" max="4" width="31.1640625" style="30" customWidth="1"/>
    <col min="5" max="5" width="6.1640625" style="110" customWidth="1"/>
    <col min="6" max="6" width="6.1640625" style="111" customWidth="1"/>
    <col min="7" max="7" width="6.1640625" style="118" customWidth="1"/>
    <col min="8" max="9" width="6.1640625" style="28" customWidth="1"/>
    <col min="10" max="10" width="6.1640625" style="118" customWidth="1"/>
    <col min="11" max="12" width="5.5" style="28" customWidth="1"/>
    <col min="13" max="13" width="5.5" style="118" customWidth="1"/>
    <col min="14" max="15" width="6.1640625" style="28" customWidth="1"/>
    <col min="16" max="16" width="6.1640625" style="118" customWidth="1"/>
    <col min="17" max="17" width="8.83203125" style="29"/>
    <col min="18" max="24" width="8.83203125" style="43"/>
    <col min="25" max="16384" width="8.83203125" style="29"/>
  </cols>
  <sheetData>
    <row r="1" spans="1:24" s="31" customFormat="1" ht="17" customHeight="1" x14ac:dyDescent="0.2">
      <c r="A1" s="31" t="s">
        <v>86</v>
      </c>
      <c r="B1" s="31" t="s">
        <v>0</v>
      </c>
      <c r="C1" s="31" t="s">
        <v>43</v>
      </c>
      <c r="D1" s="32" t="s">
        <v>45</v>
      </c>
      <c r="E1" s="156" t="s">
        <v>2</v>
      </c>
      <c r="F1" s="157"/>
      <c r="G1" s="158"/>
      <c r="H1" s="159" t="s">
        <v>3</v>
      </c>
      <c r="I1" s="160"/>
      <c r="J1" s="160"/>
      <c r="K1" s="161" t="s">
        <v>46</v>
      </c>
      <c r="L1" s="161"/>
      <c r="M1" s="161"/>
      <c r="N1" s="161" t="s">
        <v>47</v>
      </c>
      <c r="O1" s="161"/>
      <c r="P1" s="161"/>
      <c r="R1" s="42"/>
      <c r="S1" s="42"/>
      <c r="T1" s="42"/>
      <c r="U1" s="42"/>
      <c r="V1" s="42"/>
      <c r="W1" s="42"/>
      <c r="X1" s="42"/>
    </row>
    <row r="2" spans="1:24" ht="17" customHeight="1" x14ac:dyDescent="0.2">
      <c r="E2" s="103">
        <v>1</v>
      </c>
      <c r="F2" s="104">
        <v>2</v>
      </c>
      <c r="G2" s="112">
        <v>3</v>
      </c>
      <c r="H2" s="95">
        <v>1</v>
      </c>
      <c r="I2" s="95">
        <v>2</v>
      </c>
      <c r="J2" s="119">
        <v>3</v>
      </c>
      <c r="K2" s="95">
        <v>1</v>
      </c>
      <c r="L2" s="95">
        <v>2</v>
      </c>
      <c r="M2" s="119">
        <v>3</v>
      </c>
      <c r="N2" s="95">
        <v>1</v>
      </c>
      <c r="O2" s="95">
        <v>2</v>
      </c>
      <c r="P2" s="119">
        <v>3</v>
      </c>
    </row>
    <row r="3" spans="1:24" ht="17" customHeight="1" x14ac:dyDescent="0.2">
      <c r="E3" s="105"/>
      <c r="F3" s="106"/>
      <c r="G3" s="113"/>
      <c r="R3" s="152" t="s">
        <v>87</v>
      </c>
      <c r="S3" s="153"/>
      <c r="T3" s="153"/>
      <c r="U3" s="154" t="s">
        <v>88</v>
      </c>
      <c r="V3" s="155"/>
      <c r="W3" s="155"/>
    </row>
    <row r="4" spans="1:24" s="33" customFormat="1" ht="17" customHeight="1" x14ac:dyDescent="0.2">
      <c r="A4" s="33">
        <v>3</v>
      </c>
      <c r="B4" s="33" t="s">
        <v>48</v>
      </c>
      <c r="C4" s="33">
        <v>2</v>
      </c>
      <c r="D4" s="34" t="s">
        <v>49</v>
      </c>
      <c r="E4" s="107">
        <f>'Surv.Monk S1'!Q73</f>
        <v>265</v>
      </c>
      <c r="F4" s="35">
        <f>'Surv.Monk S1'!R73</f>
        <v>729.44444444444446</v>
      </c>
      <c r="G4" s="114">
        <f>'Surv.Monk S1'!S73</f>
        <v>1760</v>
      </c>
      <c r="H4" s="35">
        <f>'Surv.Monk S1'!Q74</f>
        <v>200</v>
      </c>
      <c r="I4" s="35">
        <f>'Surv.Monk S1'!R74</f>
        <v>500</v>
      </c>
      <c r="J4" s="117">
        <f>'Surv.Monk S1'!S74</f>
        <v>1000</v>
      </c>
      <c r="K4" s="35">
        <f>'Surv.Monk S1'!Q75</f>
        <v>0</v>
      </c>
      <c r="L4" s="35">
        <f>'Surv.Monk S1'!R75</f>
        <v>0</v>
      </c>
      <c r="M4" s="117">
        <f>'Surv.Monk S1'!S75</f>
        <v>0</v>
      </c>
      <c r="N4" s="35">
        <f>'Surv.Monk S1'!Q76</f>
        <v>1000</v>
      </c>
      <c r="O4" s="35">
        <f>'Surv.Monk S1'!R76</f>
        <v>5000</v>
      </c>
      <c r="P4" s="117">
        <f>'Surv.Monk S1'!S76</f>
        <v>10000</v>
      </c>
      <c r="R4" s="55">
        <v>1</v>
      </c>
      <c r="S4" s="55">
        <v>2</v>
      </c>
      <c r="T4" s="55">
        <v>3</v>
      </c>
      <c r="U4" s="63">
        <v>1</v>
      </c>
      <c r="V4" s="55">
        <v>2</v>
      </c>
      <c r="W4" s="55">
        <v>3</v>
      </c>
      <c r="X4" s="44"/>
    </row>
    <row r="5" spans="1:24" s="37" customFormat="1" ht="17" customHeight="1" x14ac:dyDescent="0.2">
      <c r="A5" s="37">
        <v>5</v>
      </c>
      <c r="B5" s="37" t="s">
        <v>50</v>
      </c>
      <c r="C5" s="37">
        <v>2</v>
      </c>
      <c r="D5" s="38" t="s">
        <v>51</v>
      </c>
      <c r="E5" s="107">
        <f>'Surv.Monk S1'!U73</f>
        <v>363.95348837209303</v>
      </c>
      <c r="F5" s="35">
        <f>'Surv.Monk S1'!V73</f>
        <v>844.76744186046517</v>
      </c>
      <c r="G5" s="114">
        <f>'Surv.Monk S1'!W73</f>
        <v>1686.046511627907</v>
      </c>
      <c r="H5" s="39">
        <f>'Surv.Monk S1'!U74</f>
        <v>250</v>
      </c>
      <c r="I5" s="39">
        <f>'Surv.Monk S1'!V74</f>
        <v>500</v>
      </c>
      <c r="J5" s="116">
        <f>'Surv.Monk S1'!W74</f>
        <v>1000</v>
      </c>
      <c r="K5" s="39">
        <f>'Surv.Monk S1'!U75</f>
        <v>0</v>
      </c>
      <c r="L5" s="39">
        <f>'Surv.Monk S1'!V75</f>
        <v>0</v>
      </c>
      <c r="M5" s="116">
        <f>'Surv.Monk S1'!W75</f>
        <v>0</v>
      </c>
      <c r="N5" s="39">
        <f>'Surv.Monk S1'!U76</f>
        <v>2500</v>
      </c>
      <c r="O5" s="39">
        <f>'Surv.Monk S1'!V76</f>
        <v>5000</v>
      </c>
      <c r="P5" s="116">
        <f>'Surv.Monk S1'!W76</f>
        <v>10000</v>
      </c>
      <c r="R5" s="56">
        <f>SUM(E7,E10,E11,E12,E13,E14,E16,E17,E18,E19,E20,E22)/12</f>
        <v>349.23083261497897</v>
      </c>
      <c r="S5" s="56">
        <f>SUM(F7,F10,F11,F12,F13,F14,F16,F17,F18,F19,F20,F22)/12</f>
        <v>860.73240051898586</v>
      </c>
      <c r="T5" s="56">
        <f>SUM(G7,G10,G11,G12,G13,G14,G16,G17,G18,G19,G20,G22)/12</f>
        <v>1571.5556607934657</v>
      </c>
      <c r="U5" s="64">
        <f>SUM(H7,H10,H11,H12,H13,H14,H17,H16,H18,H19,H20,H22)/12</f>
        <v>114.58333333333333</v>
      </c>
      <c r="V5" s="56">
        <f>SUM(I7,I10,I11,I12,I13,I14,I17,I16,I18,I19,I20,I22)/12</f>
        <v>341.66666666666669</v>
      </c>
      <c r="W5" s="56">
        <f>SUM(J7,J10,J11,J12,J13,J14,J17,J16,J18,J19,J20,J22)/12</f>
        <v>554.16666666666663</v>
      </c>
      <c r="X5" s="45"/>
    </row>
    <row r="6" spans="1:24" s="37" customFormat="1" ht="18" customHeight="1" x14ac:dyDescent="0.2">
      <c r="A6" s="37">
        <v>7</v>
      </c>
      <c r="B6" s="37" t="s">
        <v>52</v>
      </c>
      <c r="C6" s="37">
        <v>2</v>
      </c>
      <c r="D6" s="38" t="s">
        <v>53</v>
      </c>
      <c r="E6" s="107">
        <f>'Surv.Monk S1'!Y73</f>
        <v>652.38095238095241</v>
      </c>
      <c r="F6" s="39">
        <f>'Surv.Monk S1'!Z73</f>
        <v>1389.8809523809523</v>
      </c>
      <c r="G6" s="115">
        <f>'Surv.Monk S1'!AA73</f>
        <v>2685.7142857142858</v>
      </c>
      <c r="H6" s="39">
        <f>'Surv.Monk S1'!Y74</f>
        <v>250</v>
      </c>
      <c r="I6" s="39">
        <f>'Surv.Monk S1'!Z74</f>
        <v>500</v>
      </c>
      <c r="J6" s="116">
        <f>'Surv.Monk S1'!AA74</f>
        <v>850</v>
      </c>
      <c r="K6" s="39">
        <f>'Surv.Monk S1'!Y75</f>
        <v>0</v>
      </c>
      <c r="L6" s="39">
        <f>'Surv.Monk S1'!Z75</f>
        <v>0</v>
      </c>
      <c r="M6" s="116">
        <f>'Surv.Monk S1'!AA75</f>
        <v>0</v>
      </c>
      <c r="N6" s="39">
        <f>'Surv.Monk S1'!Y76</f>
        <v>5000</v>
      </c>
      <c r="O6" s="39">
        <f>'Surv.Monk S1'!Z76</f>
        <v>10000</v>
      </c>
      <c r="P6" s="116">
        <f>'Surv.Monk S1'!AA76</f>
        <v>20000</v>
      </c>
      <c r="R6" s="57"/>
      <c r="S6" s="57"/>
      <c r="T6" s="57"/>
      <c r="U6" s="65"/>
      <c r="V6" s="57"/>
      <c r="W6" s="57"/>
      <c r="X6" s="45"/>
    </row>
    <row r="7" spans="1:24" s="37" customFormat="1" ht="17" customHeight="1" x14ac:dyDescent="0.2">
      <c r="A7" s="37">
        <v>9</v>
      </c>
      <c r="B7" s="37" t="s">
        <v>54</v>
      </c>
      <c r="C7" s="37">
        <v>1</v>
      </c>
      <c r="D7" s="38" t="s">
        <v>85</v>
      </c>
      <c r="E7" s="108">
        <f>'Surv.Monk S1'!AC73</f>
        <v>219.51219512195121</v>
      </c>
      <c r="F7" s="39">
        <f>'Surv.Monk S1'!AD73</f>
        <v>578.04878048780483</v>
      </c>
      <c r="G7" s="116">
        <f>'Surv.Monk S1'!AE73</f>
        <v>1157.3170731707316</v>
      </c>
      <c r="H7" s="39">
        <f>'Surv.Monk S1'!AC74</f>
        <v>100</v>
      </c>
      <c r="I7" s="39">
        <f>'Surv.Monk S1'!AD74</f>
        <v>250</v>
      </c>
      <c r="J7" s="116">
        <f>'Surv.Monk S1'!AE74</f>
        <v>500</v>
      </c>
      <c r="K7" s="39">
        <f>'Surv.Monk S1'!AC75</f>
        <v>0</v>
      </c>
      <c r="L7" s="39">
        <f>'Surv.Monk S1'!AD75</f>
        <v>0</v>
      </c>
      <c r="M7" s="116">
        <f>'Surv.Monk S1'!AE75</f>
        <v>0</v>
      </c>
      <c r="N7" s="39">
        <f>'Surv.Monk S1'!AC76</f>
        <v>1000</v>
      </c>
      <c r="O7" s="39">
        <f>'Surv.Monk S1'!AD76</f>
        <v>5000</v>
      </c>
      <c r="P7" s="116">
        <f>'Surv.Monk S1'!AE76</f>
        <v>10000</v>
      </c>
      <c r="R7" s="58">
        <v>1</v>
      </c>
      <c r="S7" s="59">
        <v>2</v>
      </c>
      <c r="T7" s="59">
        <v>3</v>
      </c>
      <c r="U7" s="66">
        <v>1</v>
      </c>
      <c r="V7" s="59">
        <v>2</v>
      </c>
      <c r="W7" s="59">
        <v>3</v>
      </c>
      <c r="X7" s="45"/>
    </row>
    <row r="8" spans="1:24" s="37" customFormat="1" ht="17" customHeight="1" x14ac:dyDescent="0.2">
      <c r="A8" s="37">
        <v>11</v>
      </c>
      <c r="B8" s="37" t="s">
        <v>55</v>
      </c>
      <c r="C8" s="37">
        <v>3</v>
      </c>
      <c r="D8" s="38" t="s">
        <v>56</v>
      </c>
      <c r="E8" s="108">
        <f>'Surv.Monk S1'!AG73</f>
        <v>2175.0500000000002</v>
      </c>
      <c r="F8" s="39">
        <f>'Surv.Monk S1'!AH73</f>
        <v>4493.8500000000004</v>
      </c>
      <c r="G8" s="116">
        <f>'Surv.Monk S1'!AI73</f>
        <v>7941.4</v>
      </c>
      <c r="H8" s="39">
        <f>'Surv.Monk S1'!AG74</f>
        <v>1000</v>
      </c>
      <c r="I8" s="39">
        <f>'Surv.Monk S1'!AH74</f>
        <v>2000</v>
      </c>
      <c r="J8" s="116">
        <f>'Surv.Monk S1'!AI74</f>
        <v>3500</v>
      </c>
      <c r="K8" s="39">
        <f>'Surv.Monk S1'!AG75</f>
        <v>0</v>
      </c>
      <c r="L8" s="39">
        <f>'Surv.Monk S1'!AH75</f>
        <v>0</v>
      </c>
      <c r="M8" s="116">
        <f>'Surv.Monk S1'!AI75</f>
        <v>0</v>
      </c>
      <c r="N8" s="39">
        <f>'Surv.Monk S1'!AG76</f>
        <v>25000</v>
      </c>
      <c r="O8" s="39">
        <f>'Surv.Monk S1'!AH76</f>
        <v>50000</v>
      </c>
      <c r="P8" s="116">
        <f>'Surv.Monk S1'!AI76</f>
        <v>100000</v>
      </c>
      <c r="Q8" s="124" t="s">
        <v>551</v>
      </c>
      <c r="R8" s="60">
        <f t="shared" ref="R8:W8" si="0">SUM(E4,E5,E6,E9,E15,E21)/6</f>
        <v>404.28490679217424</v>
      </c>
      <c r="S8" s="60">
        <f t="shared" si="0"/>
        <v>965.51844930478649</v>
      </c>
      <c r="T8" s="60">
        <f t="shared" si="0"/>
        <v>1980.5613233665561</v>
      </c>
      <c r="U8" s="67">
        <f t="shared" si="0"/>
        <v>200</v>
      </c>
      <c r="V8" s="60">
        <f t="shared" si="0"/>
        <v>500</v>
      </c>
      <c r="W8" s="60">
        <f t="shared" si="0"/>
        <v>933.33333333333337</v>
      </c>
      <c r="X8" s="45"/>
    </row>
    <row r="9" spans="1:24" s="37" customFormat="1" ht="17" customHeight="1" x14ac:dyDescent="0.2">
      <c r="A9" s="37">
        <v>13</v>
      </c>
      <c r="B9" s="37" t="s">
        <v>57</v>
      </c>
      <c r="C9" s="37">
        <v>2</v>
      </c>
      <c r="D9" s="38" t="s">
        <v>58</v>
      </c>
      <c r="E9" s="108">
        <f>'Surv.Monk S1'!AK73</f>
        <v>369.375</v>
      </c>
      <c r="F9" s="39">
        <f>'Surv.Monk S1'!AL73</f>
        <v>891.875</v>
      </c>
      <c r="G9" s="116">
        <f>'Surv.Monk S1'!AM73</f>
        <v>1873.75</v>
      </c>
      <c r="H9" s="39">
        <f>'Surv.Monk S1'!AK74</f>
        <v>100</v>
      </c>
      <c r="I9" s="39">
        <f>'Surv.Monk S1'!AL74</f>
        <v>500</v>
      </c>
      <c r="J9" s="116">
        <f>'Surv.Monk S1'!AM74</f>
        <v>850</v>
      </c>
      <c r="K9" s="39">
        <f>'Surv.Monk S1'!AK75</f>
        <v>0</v>
      </c>
      <c r="L9" s="39">
        <f>'Surv.Monk S1'!AL75</f>
        <v>0</v>
      </c>
      <c r="M9" s="116">
        <f>'Surv.Monk S1'!AM75</f>
        <v>0</v>
      </c>
      <c r="N9" s="39">
        <f>'Surv.Monk S1'!AK76</f>
        <v>2500</v>
      </c>
      <c r="O9" s="39">
        <f>'Surv.Monk S1'!AL76</f>
        <v>5000</v>
      </c>
      <c r="P9" s="116">
        <f>'Surv.Monk S1'!AM76</f>
        <v>10000</v>
      </c>
      <c r="R9" s="57"/>
      <c r="S9" s="57"/>
      <c r="T9" s="57"/>
      <c r="U9" s="65"/>
      <c r="V9" s="57"/>
      <c r="W9" s="57"/>
      <c r="X9" s="45"/>
    </row>
    <row r="10" spans="1:24" s="33" customFormat="1" ht="17" customHeight="1" x14ac:dyDescent="0.2">
      <c r="A10" s="33">
        <v>15</v>
      </c>
      <c r="B10" s="33" t="s">
        <v>59</v>
      </c>
      <c r="C10" s="33">
        <v>1</v>
      </c>
      <c r="D10" s="34" t="s">
        <v>60</v>
      </c>
      <c r="E10" s="109">
        <f>'Surv.Monk S1'!AO73</f>
        <v>130.12820512820514</v>
      </c>
      <c r="F10" s="35">
        <f>'Surv.Monk S1'!AP73</f>
        <v>299.35897435897436</v>
      </c>
      <c r="G10" s="117">
        <f>'Surv.Monk S1'!AQ73</f>
        <v>773.07692307692309</v>
      </c>
      <c r="H10" s="35">
        <f>'Surv.Monk S1'!AO74</f>
        <v>100</v>
      </c>
      <c r="I10" s="35">
        <f>'Surv.Monk S1'!AP74</f>
        <v>200</v>
      </c>
      <c r="J10" s="117">
        <f>'Surv.Monk S1'!AQ74</f>
        <v>500</v>
      </c>
      <c r="K10" s="35">
        <f>'Surv.Monk S1'!AO75</f>
        <v>0</v>
      </c>
      <c r="L10" s="35">
        <f>'Surv.Monk S1'!AP75</f>
        <v>0</v>
      </c>
      <c r="M10" s="117">
        <f>'Surv.Monk S1'!AQ75</f>
        <v>0</v>
      </c>
      <c r="N10" s="35">
        <f>'Surv.Monk S1'!AO76</f>
        <v>1000</v>
      </c>
      <c r="O10" s="35">
        <f>'Surv.Monk S1'!AP76</f>
        <v>2500</v>
      </c>
      <c r="P10" s="117">
        <f>'Surv.Monk S1'!AQ76</f>
        <v>5000</v>
      </c>
      <c r="R10" s="61">
        <v>1</v>
      </c>
      <c r="S10" s="61">
        <v>2</v>
      </c>
      <c r="T10" s="61">
        <v>3</v>
      </c>
      <c r="U10" s="68">
        <v>1</v>
      </c>
      <c r="V10" s="61">
        <v>2</v>
      </c>
      <c r="W10" s="61">
        <v>3</v>
      </c>
      <c r="X10" s="44"/>
    </row>
    <row r="11" spans="1:24" s="33" customFormat="1" ht="17" customHeight="1" x14ac:dyDescent="0.2">
      <c r="A11" s="33">
        <v>17</v>
      </c>
      <c r="B11" s="33" t="s">
        <v>61</v>
      </c>
      <c r="C11" s="33">
        <v>1</v>
      </c>
      <c r="D11" s="34" t="s">
        <v>62</v>
      </c>
      <c r="E11" s="109">
        <f>'Surv.Monk S1'!AS73</f>
        <v>469.10256410256409</v>
      </c>
      <c r="F11" s="35">
        <f>'Surv.Monk S1'!AT73</f>
        <v>1152.3076923076924</v>
      </c>
      <c r="G11" s="117">
        <f>'Surv.Monk S1'!AU73</f>
        <v>1918.7179487179487</v>
      </c>
      <c r="H11" s="35">
        <f>'Surv.Monk S1'!AS74</f>
        <v>250</v>
      </c>
      <c r="I11" s="35">
        <f>'Surv.Monk S1'!AT74</f>
        <v>500</v>
      </c>
      <c r="J11" s="117">
        <f>'Surv.Monk S1'!AU74</f>
        <v>750</v>
      </c>
      <c r="K11" s="35">
        <f>'Surv.Monk S1'!AS75</f>
        <v>0</v>
      </c>
      <c r="L11" s="35">
        <f>'Surv.Monk S1'!AT75</f>
        <v>0</v>
      </c>
      <c r="M11" s="117">
        <f>'Surv.Monk S1'!AU75</f>
        <v>0</v>
      </c>
      <c r="N11" s="35">
        <f>'Surv.Monk S1'!AS76</f>
        <v>5000</v>
      </c>
      <c r="O11" s="35">
        <f>'Surv.Monk S1'!AT76</f>
        <v>12500</v>
      </c>
      <c r="P11" s="117">
        <f>'Surv.Monk S1'!AU76</f>
        <v>15000</v>
      </c>
      <c r="R11" s="62">
        <f t="shared" ref="R11:W11" si="1">SUM(E8)</f>
        <v>2175.0500000000002</v>
      </c>
      <c r="S11" s="62">
        <f t="shared" si="1"/>
        <v>4493.8500000000004</v>
      </c>
      <c r="T11" s="62">
        <f t="shared" si="1"/>
        <v>7941.4</v>
      </c>
      <c r="U11" s="69">
        <f t="shared" si="1"/>
        <v>1000</v>
      </c>
      <c r="V11" s="62">
        <f t="shared" si="1"/>
        <v>2000</v>
      </c>
      <c r="W11" s="62">
        <f t="shared" si="1"/>
        <v>3500</v>
      </c>
      <c r="X11" s="44"/>
    </row>
    <row r="12" spans="1:24" s="33" customFormat="1" ht="17" customHeight="1" x14ac:dyDescent="0.2">
      <c r="A12" s="33">
        <v>19</v>
      </c>
      <c r="B12" s="33" t="s">
        <v>63</v>
      </c>
      <c r="C12" s="33">
        <v>1</v>
      </c>
      <c r="D12" s="34" t="s">
        <v>64</v>
      </c>
      <c r="E12" s="109">
        <f>'Surv.Monk S1'!AW73</f>
        <v>241.8918918918919</v>
      </c>
      <c r="F12" s="35">
        <f>'Surv.Monk S1'!AX73</f>
        <v>662.83783783783781</v>
      </c>
      <c r="G12" s="117">
        <f>'Surv.Monk S1'!AY73</f>
        <v>1322.2972972972973</v>
      </c>
      <c r="H12" s="35">
        <f>'Surv.Monk S1'!AW74</f>
        <v>100</v>
      </c>
      <c r="I12" s="35">
        <f>'Surv.Monk S1'!AX74</f>
        <v>500</v>
      </c>
      <c r="J12" s="117">
        <f>'Surv.Monk S1'!AY74</f>
        <v>700</v>
      </c>
      <c r="K12" s="35">
        <f>'Surv.Monk S1'!AW75</f>
        <v>0</v>
      </c>
      <c r="L12" s="35">
        <f>'Surv.Monk S1'!AX75</f>
        <v>0</v>
      </c>
      <c r="M12" s="117">
        <f>'Surv.Monk S1'!AY75</f>
        <v>0</v>
      </c>
      <c r="N12" s="35">
        <f>'Surv.Monk S1'!AW76</f>
        <v>1000</v>
      </c>
      <c r="O12" s="35">
        <f>'Surv.Monk S1'!AX76</f>
        <v>5000</v>
      </c>
      <c r="P12" s="117">
        <f>'Surv.Monk S1'!AY76</f>
        <v>10000</v>
      </c>
      <c r="R12" s="44"/>
      <c r="S12" s="44"/>
      <c r="T12" s="44"/>
      <c r="U12" s="44"/>
      <c r="V12" s="44"/>
      <c r="W12" s="44"/>
      <c r="X12" s="44"/>
    </row>
    <row r="13" spans="1:24" s="33" customFormat="1" ht="17" customHeight="1" x14ac:dyDescent="0.2">
      <c r="A13" s="33">
        <v>21</v>
      </c>
      <c r="B13" s="33" t="s">
        <v>65</v>
      </c>
      <c r="C13" s="33">
        <v>1</v>
      </c>
      <c r="D13" s="34" t="s">
        <v>66</v>
      </c>
      <c r="E13" s="109">
        <f>'Surv.Monk S1'!BA73</f>
        <v>410.13513513513516</v>
      </c>
      <c r="F13" s="35">
        <f>'Surv.Monk S1'!BB73</f>
        <v>924.8648648648649</v>
      </c>
      <c r="G13" s="117">
        <f>'Surv.Monk S1'!BC73</f>
        <v>1672.9729729729729</v>
      </c>
      <c r="H13" s="35">
        <f>'Surv.Monk S1'!BA74</f>
        <v>100</v>
      </c>
      <c r="I13" s="35">
        <f>'Surv.Monk S1'!BB74</f>
        <v>300</v>
      </c>
      <c r="J13" s="117">
        <f>'Surv.Monk S1'!BC74</f>
        <v>500</v>
      </c>
      <c r="K13" s="35">
        <f>'Surv.Monk S1'!BA75</f>
        <v>0</v>
      </c>
      <c r="L13" s="35">
        <f>'Surv.Monk S1'!BB75</f>
        <v>0</v>
      </c>
      <c r="M13" s="117">
        <f>'Surv.Monk S1'!BC75</f>
        <v>0</v>
      </c>
      <c r="N13" s="35">
        <f>'Surv.Monk S1'!BA76</f>
        <v>5000</v>
      </c>
      <c r="O13" s="35">
        <f>'Surv.Monk S1'!BB76</f>
        <v>10000</v>
      </c>
      <c r="P13" s="117">
        <f>'Surv.Monk S1'!BC76</f>
        <v>15000</v>
      </c>
      <c r="R13" s="44"/>
      <c r="S13" s="44"/>
      <c r="T13" s="44"/>
      <c r="U13" s="44"/>
      <c r="V13" s="44"/>
      <c r="W13" s="44"/>
      <c r="X13" s="44"/>
    </row>
    <row r="14" spans="1:24" s="33" customFormat="1" ht="17" customHeight="1" x14ac:dyDescent="0.2">
      <c r="A14" s="33">
        <v>24</v>
      </c>
      <c r="B14" s="33" t="s">
        <v>67</v>
      </c>
      <c r="C14" s="33">
        <v>1</v>
      </c>
      <c r="D14" s="34" t="s">
        <v>68</v>
      </c>
      <c r="E14" s="109">
        <f>'Surv.Monk S1'!BE73</f>
        <v>275</v>
      </c>
      <c r="F14" s="35">
        <f>'Surv.Monk S1'!BF73</f>
        <v>613.51351351351354</v>
      </c>
      <c r="G14" s="117">
        <f>'Surv.Monk S1'!BG73</f>
        <v>1600</v>
      </c>
      <c r="H14" s="35">
        <f>'Surv.Monk S1'!BE74</f>
        <v>125</v>
      </c>
      <c r="I14" s="35">
        <f>'Surv.Monk S1'!BF74</f>
        <v>500</v>
      </c>
      <c r="J14" s="117">
        <f>'Surv.Monk S1'!BG74</f>
        <v>700</v>
      </c>
      <c r="K14" s="35">
        <f>'Surv.Monk S1'!BE75</f>
        <v>0</v>
      </c>
      <c r="L14" s="35">
        <f>'Surv.Monk S1'!BF75</f>
        <v>0</v>
      </c>
      <c r="M14" s="117">
        <f>'Surv.Monk S1'!BG75</f>
        <v>0</v>
      </c>
      <c r="N14" s="35">
        <f>'Surv.Monk S1'!BE76</f>
        <v>2500</v>
      </c>
      <c r="O14" s="35">
        <f>'Surv.Monk S1'!BF76</f>
        <v>5000</v>
      </c>
      <c r="P14" s="117">
        <f>'Surv.Monk S1'!BG76</f>
        <v>10000</v>
      </c>
      <c r="R14" s="44"/>
      <c r="S14" s="44"/>
      <c r="T14" s="44"/>
      <c r="U14" s="44"/>
      <c r="V14" s="44"/>
      <c r="W14" s="44"/>
      <c r="X14" s="44"/>
    </row>
    <row r="15" spans="1:24" s="33" customFormat="1" ht="17" customHeight="1" x14ac:dyDescent="0.2">
      <c r="A15" s="33">
        <v>26</v>
      </c>
      <c r="B15" s="33" t="s">
        <v>69</v>
      </c>
      <c r="C15" s="33">
        <v>2</v>
      </c>
      <c r="D15" s="34" t="s">
        <v>70</v>
      </c>
      <c r="E15" s="109">
        <f>'Surv.Monk S1'!BI73</f>
        <v>392.14285714285717</v>
      </c>
      <c r="F15" s="35">
        <f>'Surv.Monk S1'!BJ73</f>
        <v>914.28571428571433</v>
      </c>
      <c r="G15" s="117">
        <f>'Surv.Monk S1'!BK73</f>
        <v>1663.5714285714287</v>
      </c>
      <c r="H15" s="35">
        <f>'Surv.Monk S1'!BI74</f>
        <v>250</v>
      </c>
      <c r="I15" s="35">
        <f>'Surv.Monk S1'!BJ74</f>
        <v>500</v>
      </c>
      <c r="J15" s="117">
        <f>'Surv.Monk S1'!BK74</f>
        <v>1000</v>
      </c>
      <c r="K15" s="35">
        <f>'Surv.Monk S1'!BI75</f>
        <v>0</v>
      </c>
      <c r="L15" s="35">
        <f>'Surv.Monk S1'!BJ75</f>
        <v>0</v>
      </c>
      <c r="M15" s="117">
        <f>'Surv.Monk S1'!BK75</f>
        <v>0</v>
      </c>
      <c r="N15" s="35">
        <f>'Surv.Monk S1'!BI76</f>
        <v>2500</v>
      </c>
      <c r="O15" s="35">
        <f>'Surv.Monk S1'!BJ76</f>
        <v>5000</v>
      </c>
      <c r="P15" s="117">
        <f>'Surv.Monk S1'!BK76</f>
        <v>10000</v>
      </c>
      <c r="R15" s="44"/>
      <c r="S15" s="44"/>
      <c r="T15" s="44"/>
      <c r="U15" s="44"/>
      <c r="V15" s="44"/>
      <c r="W15" s="44"/>
      <c r="X15" s="44"/>
    </row>
    <row r="16" spans="1:24" s="33" customFormat="1" ht="17" customHeight="1" x14ac:dyDescent="0.2">
      <c r="A16" s="36">
        <v>28</v>
      </c>
      <c r="B16" s="36" t="s">
        <v>71</v>
      </c>
      <c r="C16" s="36">
        <v>1</v>
      </c>
      <c r="D16" s="40" t="s">
        <v>72</v>
      </c>
      <c r="E16" s="109">
        <f>'Surv.Monk S1'!BM73</f>
        <v>224.28571428571428</v>
      </c>
      <c r="F16" s="35">
        <f>'Surv.Monk S1'!BN73</f>
        <v>628.57142857142856</v>
      </c>
      <c r="G16" s="117">
        <f>'Surv.Monk S1'!BO73</f>
        <v>1261.4285714285713</v>
      </c>
      <c r="H16" s="35">
        <f>'Surv.Monk S1'!BM74</f>
        <v>100</v>
      </c>
      <c r="I16" s="35">
        <f>'Surv.Monk S1'!BN74</f>
        <v>250</v>
      </c>
      <c r="J16" s="117">
        <f>'Surv.Monk S1'!BO74</f>
        <v>500</v>
      </c>
      <c r="K16" s="35">
        <f>'Surv.Monk S1'!BM75</f>
        <v>0</v>
      </c>
      <c r="L16" s="35">
        <f>'Surv.Monk S1'!BN75</f>
        <v>0</v>
      </c>
      <c r="M16" s="117">
        <f>'Surv.Monk S1'!BO75</f>
        <v>0</v>
      </c>
      <c r="N16" s="35">
        <f>'Surv.Monk S1'!BM76</f>
        <v>1000</v>
      </c>
      <c r="O16" s="35">
        <f>'Surv.Monk S1'!BN76</f>
        <v>5000</v>
      </c>
      <c r="P16" s="117">
        <f>'Surv.Monk S1'!BO76</f>
        <v>10000</v>
      </c>
      <c r="R16" s="44"/>
      <c r="S16" s="44"/>
      <c r="T16" s="44"/>
      <c r="U16" s="44"/>
      <c r="V16" s="44"/>
      <c r="W16" s="44"/>
      <c r="X16" s="44"/>
    </row>
    <row r="17" spans="1:24" s="33" customFormat="1" ht="17" customHeight="1" x14ac:dyDescent="0.2">
      <c r="A17" s="33">
        <v>30</v>
      </c>
      <c r="B17" s="33" t="s">
        <v>73</v>
      </c>
      <c r="C17" s="33">
        <v>1</v>
      </c>
      <c r="D17" s="34" t="s">
        <v>74</v>
      </c>
      <c r="E17" s="109">
        <f>'Surv.Monk S1'!BQ73</f>
        <v>449.28571428571428</v>
      </c>
      <c r="F17" s="35">
        <f>'Surv.Monk S1'!BR73</f>
        <v>1047.8571428571429</v>
      </c>
      <c r="G17" s="117">
        <f>'Surv.Monk S1'!BS73</f>
        <v>2080</v>
      </c>
      <c r="H17" s="35">
        <f>'Surv.Monk S1'!BQ74</f>
        <v>100</v>
      </c>
      <c r="I17" s="35">
        <f>'Surv.Monk S1'!BR74</f>
        <v>300</v>
      </c>
      <c r="J17" s="117">
        <f>'Surv.Monk S1'!BS74</f>
        <v>500</v>
      </c>
      <c r="K17" s="35">
        <f>'Surv.Monk S1'!BQ75</f>
        <v>0</v>
      </c>
      <c r="L17" s="35">
        <f>'Surv.Monk S1'!BR75</f>
        <v>0</v>
      </c>
      <c r="M17" s="117">
        <f>'Surv.Monk S1'!BS75</f>
        <v>0</v>
      </c>
      <c r="N17" s="35">
        <f>'Surv.Monk S1'!BQ76</f>
        <v>5000</v>
      </c>
      <c r="O17" s="35">
        <f>'Surv.Monk S1'!BR76</f>
        <v>10000</v>
      </c>
      <c r="P17" s="117">
        <f>'Surv.Monk S1'!BS76</f>
        <v>25000</v>
      </c>
      <c r="R17" s="44"/>
      <c r="S17" s="44"/>
      <c r="T17" s="44"/>
      <c r="U17" s="44"/>
      <c r="V17" s="44"/>
      <c r="W17" s="44"/>
      <c r="X17" s="44"/>
    </row>
    <row r="18" spans="1:24" s="33" customFormat="1" ht="17" customHeight="1" x14ac:dyDescent="0.2">
      <c r="A18" s="33">
        <v>32</v>
      </c>
      <c r="B18" s="33" t="s">
        <v>75</v>
      </c>
      <c r="C18" s="33">
        <v>1</v>
      </c>
      <c r="D18" s="41" t="s">
        <v>76</v>
      </c>
      <c r="E18" s="109">
        <f>'Surv.Monk S1'!BU73</f>
        <v>257.14285714285717</v>
      </c>
      <c r="F18" s="35">
        <f>'Surv.Monk S1'!BV73</f>
        <v>565.71428571428567</v>
      </c>
      <c r="G18" s="117">
        <f>'Surv.Monk S1'!BW73</f>
        <v>1440</v>
      </c>
      <c r="H18" s="35">
        <f>'Surv.Monk S1'!BU74</f>
        <v>100</v>
      </c>
      <c r="I18" s="35">
        <f>'Surv.Monk S1'!BV74</f>
        <v>300</v>
      </c>
      <c r="J18" s="117">
        <f>'Surv.Monk S1'!BW74</f>
        <v>500</v>
      </c>
      <c r="K18" s="35">
        <f>'Surv.Monk S1'!BU75</f>
        <v>0</v>
      </c>
      <c r="L18" s="35">
        <f>'Surv.Monk S1'!BV75</f>
        <v>0</v>
      </c>
      <c r="M18" s="117">
        <f>'Surv.Monk S1'!BW75</f>
        <v>0</v>
      </c>
      <c r="N18" s="35">
        <f>'Surv.Monk S1'!BU76</f>
        <v>2500</v>
      </c>
      <c r="O18" s="35">
        <f>'Surv.Monk S1'!BV76</f>
        <v>5000</v>
      </c>
      <c r="P18" s="117">
        <f>'Surv.Monk S1'!BW76</f>
        <v>10000</v>
      </c>
      <c r="R18" s="44"/>
      <c r="S18" s="44"/>
      <c r="T18" s="44"/>
      <c r="U18" s="44"/>
      <c r="V18" s="44"/>
      <c r="W18" s="44"/>
      <c r="X18" s="44"/>
    </row>
    <row r="19" spans="1:24" s="33" customFormat="1" ht="17" customHeight="1" x14ac:dyDescent="0.2">
      <c r="A19" s="33">
        <v>34</v>
      </c>
      <c r="B19" s="33" t="s">
        <v>77</v>
      </c>
      <c r="C19" s="33">
        <v>1</v>
      </c>
      <c r="D19" s="34" t="s">
        <v>78</v>
      </c>
      <c r="E19" s="109">
        <f>'Surv.Monk S1'!BY73</f>
        <v>156.42857142857142</v>
      </c>
      <c r="F19" s="35">
        <f>'Surv.Monk S1'!BZ73</f>
        <v>381.42857142857144</v>
      </c>
      <c r="G19" s="117">
        <f>'Surv.Monk S1'!CA73</f>
        <v>757.14285714285711</v>
      </c>
      <c r="H19" s="35">
        <f>'Surv.Monk S1'!BY74</f>
        <v>100</v>
      </c>
      <c r="I19" s="35">
        <f>'Surv.Monk S1'!BZ74</f>
        <v>250</v>
      </c>
      <c r="J19" s="117">
        <f>'Surv.Monk S1'!CA74</f>
        <v>500</v>
      </c>
      <c r="K19" s="35">
        <f>'Surv.Monk S1'!BY75</f>
        <v>0</v>
      </c>
      <c r="L19" s="35">
        <f>'Surv.Monk S1'!BZ75</f>
        <v>0</v>
      </c>
      <c r="M19" s="117">
        <f>'Surv.Monk S1'!CA75</f>
        <v>0</v>
      </c>
      <c r="N19" s="35">
        <f>'Surv.Monk S1'!BY76</f>
        <v>500</v>
      </c>
      <c r="O19" s="35">
        <f>'Surv.Monk S1'!BZ76</f>
        <v>2500</v>
      </c>
      <c r="P19" s="117">
        <f>'Surv.Monk S1'!CA76</f>
        <v>5000</v>
      </c>
      <c r="R19" s="44"/>
      <c r="S19" s="44"/>
      <c r="T19" s="44"/>
      <c r="U19" s="44"/>
      <c r="V19" s="44"/>
      <c r="W19" s="44"/>
      <c r="X19" s="44"/>
    </row>
    <row r="20" spans="1:24" s="33" customFormat="1" ht="17" customHeight="1" x14ac:dyDescent="0.2">
      <c r="A20" s="33">
        <v>36</v>
      </c>
      <c r="B20" s="33" t="s">
        <v>79</v>
      </c>
      <c r="C20" s="33">
        <v>1</v>
      </c>
      <c r="D20" s="34" t="s">
        <v>80</v>
      </c>
      <c r="E20" s="109">
        <f>'Surv.Monk S1'!CC73</f>
        <v>635</v>
      </c>
      <c r="F20" s="35">
        <f>'Surv.Monk S1'!CD73</f>
        <v>1883.5714285714287</v>
      </c>
      <c r="G20" s="117">
        <f>'Surv.Monk S1'!CE73</f>
        <v>2980</v>
      </c>
      <c r="H20" s="35">
        <f>'Surv.Monk S1'!CC74</f>
        <v>100</v>
      </c>
      <c r="I20" s="35">
        <f>'Surv.Monk S1'!CD74</f>
        <v>250</v>
      </c>
      <c r="J20" s="117">
        <f>'Surv.Monk S1'!CE74</f>
        <v>500</v>
      </c>
      <c r="K20" s="35">
        <f>'Surv.Monk S1'!CC75</f>
        <v>0</v>
      </c>
      <c r="L20" s="35">
        <f>'Surv.Monk S1'!CD75</f>
        <v>0</v>
      </c>
      <c r="M20" s="117">
        <f>'Surv.Monk S1'!CE75</f>
        <v>0</v>
      </c>
      <c r="N20" s="35">
        <f>'Surv.Monk S1'!CC76</f>
        <v>10000</v>
      </c>
      <c r="O20" s="35">
        <f>'Surv.Monk S1'!CD76</f>
        <v>25000</v>
      </c>
      <c r="P20" s="117">
        <f>'Surv.Monk S1'!CE76</f>
        <v>50000</v>
      </c>
      <c r="Q20" s="124" t="s">
        <v>551</v>
      </c>
      <c r="R20" s="44"/>
      <c r="S20" s="44"/>
      <c r="T20" s="44"/>
      <c r="U20" s="44"/>
      <c r="V20" s="44"/>
      <c r="W20" s="44"/>
      <c r="X20" s="44"/>
    </row>
    <row r="21" spans="1:24" s="33" customFormat="1" ht="17" customHeight="1" x14ac:dyDescent="0.2">
      <c r="A21" s="33">
        <v>38</v>
      </c>
      <c r="B21" s="33" t="s">
        <v>81</v>
      </c>
      <c r="C21" s="33">
        <v>2</v>
      </c>
      <c r="D21" s="34" t="s">
        <v>82</v>
      </c>
      <c r="E21" s="109">
        <f>'Surv.Monk S1'!CG73</f>
        <v>382.85714285714283</v>
      </c>
      <c r="F21" s="35">
        <f>'Surv.Monk S1'!CH73</f>
        <v>1022.8571428571429</v>
      </c>
      <c r="G21" s="117">
        <f>'Surv.Monk S1'!CI73</f>
        <v>2214.2857142857142</v>
      </c>
      <c r="H21" s="35">
        <f>'Surv.Monk S1'!CG74</f>
        <v>150</v>
      </c>
      <c r="I21" s="35">
        <f>'Surv.Monk S1'!CH74</f>
        <v>500</v>
      </c>
      <c r="J21" s="117">
        <f>'Surv.Monk S1'!CI74</f>
        <v>900</v>
      </c>
      <c r="K21" s="35">
        <f>'Surv.Monk S1'!CG75</f>
        <v>0</v>
      </c>
      <c r="L21" s="35">
        <f>'Surv.Monk S1'!CH75</f>
        <v>0</v>
      </c>
      <c r="M21" s="117">
        <f>'Surv.Monk S1'!CI75</f>
        <v>0</v>
      </c>
      <c r="N21" s="35">
        <f>'Surv.Monk S1'!CG76</f>
        <v>5000</v>
      </c>
      <c r="O21" s="35">
        <f>'Surv.Monk S1'!CH76</f>
        <v>10000</v>
      </c>
      <c r="P21" s="117">
        <f>'Surv.Monk S1'!CI76</f>
        <v>20000</v>
      </c>
      <c r="R21" s="44"/>
      <c r="S21" s="44"/>
      <c r="T21" s="44"/>
      <c r="U21" s="44"/>
      <c r="V21" s="44"/>
      <c r="W21" s="44"/>
      <c r="X21" s="44"/>
    </row>
    <row r="22" spans="1:24" s="33" customFormat="1" ht="17" customHeight="1" x14ac:dyDescent="0.2">
      <c r="A22" s="33">
        <v>40</v>
      </c>
      <c r="B22" s="33" t="s">
        <v>83</v>
      </c>
      <c r="C22" s="33">
        <v>1</v>
      </c>
      <c r="D22" s="34" t="s">
        <v>84</v>
      </c>
      <c r="E22" s="109">
        <f>'Surv.Monk S1'!CK73</f>
        <v>722.85714285714289</v>
      </c>
      <c r="F22" s="35">
        <f>'Surv.Monk S1'!CL73</f>
        <v>1590.7142857142858</v>
      </c>
      <c r="G22" s="117">
        <f>'Surv.Monk S1'!CM73</f>
        <v>1895.7142857142858</v>
      </c>
      <c r="H22" s="35">
        <f>'Surv.Monk S1'!CK74</f>
        <v>100</v>
      </c>
      <c r="I22" s="35">
        <f>'Surv.Monk S1'!CL74</f>
        <v>500</v>
      </c>
      <c r="J22" s="117">
        <f>'Surv.Monk S1'!CM74</f>
        <v>500</v>
      </c>
      <c r="K22" s="35">
        <f>'Surv.Monk S1'!CK75</f>
        <v>0</v>
      </c>
      <c r="L22" s="35">
        <f>'Surv.Monk S1'!CL75</f>
        <v>0</v>
      </c>
      <c r="M22" s="117">
        <f>'Surv.Monk S1'!CM75</f>
        <v>0</v>
      </c>
      <c r="N22" s="35">
        <f>'Surv.Monk S1'!CK76</f>
        <v>10000</v>
      </c>
      <c r="O22" s="35">
        <f>'Surv.Monk S1'!CL76</f>
        <v>20000</v>
      </c>
      <c r="P22" s="117">
        <f>'Surv.Monk S1'!CM76</f>
        <v>25000</v>
      </c>
      <c r="R22" s="44"/>
      <c r="S22" s="44"/>
      <c r="T22" s="44"/>
      <c r="U22" s="44"/>
      <c r="V22" s="44"/>
      <c r="W22" s="44"/>
      <c r="X22" s="44"/>
    </row>
    <row r="24" spans="1:24" ht="17" customHeight="1" x14ac:dyDescent="0.2">
      <c r="A24" s="6"/>
      <c r="B24" s="151" t="s">
        <v>44</v>
      </c>
      <c r="C24" s="151"/>
      <c r="D24" s="151"/>
      <c r="E24" s="151"/>
      <c r="F24" s="151"/>
      <c r="G24" s="151"/>
      <c r="H24" s="151"/>
      <c r="I24" s="151"/>
      <c r="J24" s="151"/>
      <c r="K24" s="151"/>
      <c r="L24" s="151"/>
      <c r="M24" s="151"/>
      <c r="N24" s="151"/>
      <c r="O24" s="151"/>
      <c r="P24" s="151"/>
    </row>
  </sheetData>
  <mergeCells count="7">
    <mergeCell ref="B24:P24"/>
    <mergeCell ref="R3:T3"/>
    <mergeCell ref="U3:W3"/>
    <mergeCell ref="E1:G1"/>
    <mergeCell ref="H1:J1"/>
    <mergeCell ref="K1:M1"/>
    <mergeCell ref="N1:P1"/>
  </mergeCells>
  <phoneticPr fontId="2" type="noConversion"/>
  <conditionalFormatting sqref="C24">
    <cfRule type="colorScale" priority="2">
      <colorScale>
        <cfvo type="num" val="1"/>
        <cfvo type="num" val="2"/>
        <cfvo type="num" val="3"/>
        <color theme="9" tint="0.79998168889431442"/>
        <color rgb="FFFFEB84"/>
        <color rgb="FFFF0000"/>
      </colorScale>
    </cfRule>
  </conditionalFormatting>
  <conditionalFormatting sqref="C4:C22">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83"/>
  <sheetViews>
    <sheetView topLeftCell="E1" workbookViewId="0">
      <selection activeCell="CP13" sqref="E13:CP13"/>
    </sheetView>
  </sheetViews>
  <sheetFormatPr baseColWidth="10" defaultColWidth="8.83203125" defaultRowHeight="15" x14ac:dyDescent="0.2"/>
  <cols>
    <col min="1" max="1" width="13.83203125" style="93" customWidth="1"/>
    <col min="2" max="5" width="8.83203125" style="93"/>
    <col min="6" max="6" width="8.83203125" style="93" customWidth="1"/>
    <col min="7" max="16" width="8.83203125" style="93"/>
    <col min="17" max="17" width="8.83203125" style="122"/>
    <col min="18" max="19" width="8.83203125" style="93"/>
    <col min="20" max="20" width="8.83203125" style="96" customWidth="1"/>
    <col min="21" max="23" width="8.83203125" style="93"/>
    <col min="24" max="24" width="8.83203125" style="96"/>
    <col min="25" max="27" width="8.83203125" style="93"/>
    <col min="28" max="28" width="8.83203125" style="96"/>
    <col min="29" max="31" width="8.83203125" style="93"/>
    <col min="32" max="32" width="8.83203125" style="96"/>
    <col min="33" max="35" width="8.83203125" style="126"/>
    <col min="36" max="36" width="8.83203125" style="96"/>
    <col min="37" max="39" width="8.83203125" style="93"/>
    <col min="40" max="40" width="8.83203125" style="96"/>
    <col min="41" max="43" width="8.83203125" style="93"/>
    <col min="44" max="44" width="8.83203125" style="96"/>
    <col min="45" max="47" width="8.83203125" style="93"/>
    <col min="48" max="48" width="8.83203125" style="96"/>
    <col min="49" max="51" width="8.83203125" style="93"/>
    <col min="52" max="52" width="8.83203125" style="96"/>
    <col min="53" max="55" width="8.83203125" style="93"/>
    <col min="56" max="56" width="8.83203125" style="96"/>
    <col min="57" max="59" width="8.83203125" style="93"/>
    <col min="60" max="60" width="8.83203125" style="96"/>
    <col min="61" max="63" width="8.83203125" style="93"/>
    <col min="64" max="64" width="8.83203125" style="96"/>
    <col min="65" max="67" width="8.83203125" style="93"/>
    <col min="68" max="68" width="8.83203125" style="96"/>
    <col min="69" max="71" width="8.83203125" style="93"/>
    <col min="72" max="72" width="8.83203125" style="96"/>
    <col min="73" max="75" width="8.83203125" style="93"/>
    <col min="76" max="76" width="8.83203125" style="96"/>
    <col min="77" max="79" width="8.83203125" style="93"/>
    <col min="80" max="80" width="8.83203125" style="96"/>
    <col min="81" max="83" width="8.83203125" style="126"/>
    <col min="84" max="84" width="24.83203125" style="96" customWidth="1"/>
    <col min="85" max="87" width="8.83203125" style="93"/>
    <col min="88" max="88" width="8.83203125" style="96"/>
    <col min="89" max="91" width="8.83203125" style="93"/>
    <col min="92" max="92" width="8.83203125" style="96"/>
    <col min="93" max="16384" width="8.83203125" style="93"/>
  </cols>
  <sheetData>
    <row r="1" spans="1:92" s="94" customFormat="1" ht="16" x14ac:dyDescent="0.2">
      <c r="A1" s="94" t="s">
        <v>92</v>
      </c>
      <c r="B1" s="162" t="s">
        <v>93</v>
      </c>
      <c r="C1" s="163"/>
      <c r="D1" s="163"/>
      <c r="E1" s="163"/>
      <c r="F1" s="163"/>
      <c r="G1" s="163"/>
      <c r="H1" s="164"/>
      <c r="I1" s="162" t="s">
        <v>94</v>
      </c>
      <c r="J1" s="163"/>
      <c r="K1" s="163"/>
      <c r="L1" s="163"/>
      <c r="M1" s="163"/>
      <c r="N1" s="163"/>
      <c r="O1" s="163"/>
      <c r="P1" s="164"/>
      <c r="Q1" s="121" t="s">
        <v>357</v>
      </c>
      <c r="T1" s="101" t="s">
        <v>338</v>
      </c>
      <c r="U1" s="94" t="s">
        <v>356</v>
      </c>
      <c r="X1" s="101" t="s">
        <v>338</v>
      </c>
      <c r="Y1" s="94" t="s">
        <v>355</v>
      </c>
      <c r="AB1" s="101" t="s">
        <v>338</v>
      </c>
      <c r="AC1" s="94" t="s">
        <v>354</v>
      </c>
      <c r="AF1" s="101" t="s">
        <v>338</v>
      </c>
      <c r="AG1" s="125" t="s">
        <v>353</v>
      </c>
      <c r="AH1" s="125"/>
      <c r="AI1" s="125"/>
      <c r="AJ1" s="101" t="s">
        <v>338</v>
      </c>
      <c r="AK1" s="94" t="s">
        <v>352</v>
      </c>
      <c r="AN1" s="101" t="s">
        <v>338</v>
      </c>
      <c r="AO1" s="94" t="s">
        <v>351</v>
      </c>
      <c r="AR1" s="101" t="s">
        <v>338</v>
      </c>
      <c r="AS1" s="94" t="s">
        <v>350</v>
      </c>
      <c r="AV1" s="101" t="s">
        <v>338</v>
      </c>
      <c r="AW1" s="94" t="s">
        <v>349</v>
      </c>
      <c r="AZ1" s="101" t="s">
        <v>338</v>
      </c>
      <c r="BA1" s="94" t="s">
        <v>348</v>
      </c>
      <c r="BD1" s="101" t="s">
        <v>338</v>
      </c>
      <c r="BE1" s="94" t="s">
        <v>347</v>
      </c>
      <c r="BH1" s="101" t="s">
        <v>338</v>
      </c>
      <c r="BI1" s="94" t="s">
        <v>346</v>
      </c>
      <c r="BL1" s="101" t="s">
        <v>338</v>
      </c>
      <c r="BM1" s="94" t="s">
        <v>345</v>
      </c>
      <c r="BP1" s="101" t="s">
        <v>338</v>
      </c>
      <c r="BQ1" s="94" t="s">
        <v>344</v>
      </c>
      <c r="BT1" s="101" t="s">
        <v>338</v>
      </c>
      <c r="BU1" s="94" t="s">
        <v>343</v>
      </c>
      <c r="BX1" s="101" t="s">
        <v>338</v>
      </c>
      <c r="BY1" s="94" t="s">
        <v>342</v>
      </c>
      <c r="CB1" s="101" t="s">
        <v>338</v>
      </c>
      <c r="CC1" s="125" t="s">
        <v>341</v>
      </c>
      <c r="CD1" s="125"/>
      <c r="CE1" s="125"/>
      <c r="CF1" s="101" t="s">
        <v>338</v>
      </c>
      <c r="CG1" s="94" t="s">
        <v>340</v>
      </c>
      <c r="CJ1" s="101" t="s">
        <v>338</v>
      </c>
      <c r="CK1" s="94" t="s">
        <v>339</v>
      </c>
      <c r="CN1" s="101" t="s">
        <v>338</v>
      </c>
    </row>
    <row r="2" spans="1:92" s="94" customFormat="1" ht="14" x14ac:dyDescent="0.15">
      <c r="B2" s="94" t="s">
        <v>99</v>
      </c>
      <c r="C2" s="94" t="s">
        <v>100</v>
      </c>
      <c r="D2" s="94" t="s">
        <v>101</v>
      </c>
      <c r="E2" s="94" t="s">
        <v>102</v>
      </c>
      <c r="F2" s="94" t="s">
        <v>103</v>
      </c>
      <c r="G2" s="94" t="s">
        <v>104</v>
      </c>
      <c r="H2" s="94" t="s">
        <v>105</v>
      </c>
      <c r="I2" s="94" t="s">
        <v>106</v>
      </c>
      <c r="J2" s="94" t="s">
        <v>107</v>
      </c>
      <c r="K2" s="94" t="s">
        <v>108</v>
      </c>
      <c r="L2" s="94" t="s">
        <v>109</v>
      </c>
      <c r="M2" s="94" t="s">
        <v>110</v>
      </c>
      <c r="N2" s="94" t="s">
        <v>111</v>
      </c>
      <c r="O2" s="94" t="s">
        <v>112</v>
      </c>
      <c r="P2" s="120" t="s">
        <v>105</v>
      </c>
      <c r="Q2" s="121" t="s">
        <v>114</v>
      </c>
      <c r="R2" s="94" t="s">
        <v>115</v>
      </c>
      <c r="S2" s="94" t="s">
        <v>116</v>
      </c>
      <c r="T2" s="101" t="s">
        <v>117</v>
      </c>
      <c r="U2" s="94" t="s">
        <v>114</v>
      </c>
      <c r="V2" s="94" t="s">
        <v>115</v>
      </c>
      <c r="W2" s="94" t="s">
        <v>116</v>
      </c>
      <c r="X2" s="101" t="s">
        <v>117</v>
      </c>
      <c r="Y2" s="94" t="s">
        <v>114</v>
      </c>
      <c r="Z2" s="94" t="s">
        <v>115</v>
      </c>
      <c r="AA2" s="94" t="s">
        <v>116</v>
      </c>
      <c r="AB2" s="101" t="s">
        <v>117</v>
      </c>
      <c r="AC2" s="94" t="s">
        <v>114</v>
      </c>
      <c r="AD2" s="94" t="s">
        <v>115</v>
      </c>
      <c r="AE2" s="94" t="s">
        <v>116</v>
      </c>
      <c r="AF2" s="101" t="s">
        <v>117</v>
      </c>
      <c r="AG2" s="125" t="s">
        <v>114</v>
      </c>
      <c r="AH2" s="125" t="s">
        <v>115</v>
      </c>
      <c r="AI2" s="125" t="s">
        <v>116</v>
      </c>
      <c r="AJ2" s="101" t="s">
        <v>117</v>
      </c>
      <c r="AK2" s="94" t="s">
        <v>114</v>
      </c>
      <c r="AL2" s="94" t="s">
        <v>115</v>
      </c>
      <c r="AM2" s="94" t="s">
        <v>116</v>
      </c>
      <c r="AN2" s="101" t="s">
        <v>117</v>
      </c>
      <c r="AO2" s="94" t="s">
        <v>114</v>
      </c>
      <c r="AP2" s="94" t="s">
        <v>115</v>
      </c>
      <c r="AQ2" s="94" t="s">
        <v>116</v>
      </c>
      <c r="AR2" s="101" t="s">
        <v>117</v>
      </c>
      <c r="AS2" s="94" t="s">
        <v>114</v>
      </c>
      <c r="AT2" s="94" t="s">
        <v>115</v>
      </c>
      <c r="AU2" s="94" t="s">
        <v>116</v>
      </c>
      <c r="AV2" s="101" t="s">
        <v>117</v>
      </c>
      <c r="AW2" s="94" t="s">
        <v>114</v>
      </c>
      <c r="AX2" s="94" t="s">
        <v>115</v>
      </c>
      <c r="AY2" s="94" t="s">
        <v>116</v>
      </c>
      <c r="AZ2" s="101" t="s">
        <v>117</v>
      </c>
      <c r="BA2" s="94" t="s">
        <v>114</v>
      </c>
      <c r="BB2" s="94" t="s">
        <v>115</v>
      </c>
      <c r="BC2" s="94" t="s">
        <v>116</v>
      </c>
      <c r="BD2" s="101" t="s">
        <v>117</v>
      </c>
      <c r="BE2" s="94" t="s">
        <v>114</v>
      </c>
      <c r="BF2" s="94" t="s">
        <v>115</v>
      </c>
      <c r="BG2" s="94" t="s">
        <v>116</v>
      </c>
      <c r="BH2" s="101" t="s">
        <v>117</v>
      </c>
      <c r="BI2" s="94" t="s">
        <v>114</v>
      </c>
      <c r="BJ2" s="94" t="s">
        <v>115</v>
      </c>
      <c r="BK2" s="94" t="s">
        <v>116</v>
      </c>
      <c r="BL2" s="101" t="s">
        <v>117</v>
      </c>
      <c r="BM2" s="94" t="s">
        <v>114</v>
      </c>
      <c r="BN2" s="94" t="s">
        <v>115</v>
      </c>
      <c r="BO2" s="94" t="s">
        <v>116</v>
      </c>
      <c r="BP2" s="101" t="s">
        <v>117</v>
      </c>
      <c r="BQ2" s="94" t="s">
        <v>114</v>
      </c>
      <c r="BR2" s="94" t="s">
        <v>115</v>
      </c>
      <c r="BS2" s="94" t="s">
        <v>116</v>
      </c>
      <c r="BT2" s="101" t="s">
        <v>117</v>
      </c>
      <c r="BU2" s="94" t="s">
        <v>114</v>
      </c>
      <c r="BV2" s="94" t="s">
        <v>115</v>
      </c>
      <c r="BW2" s="94" t="s">
        <v>116</v>
      </c>
      <c r="BX2" s="101" t="s">
        <v>117</v>
      </c>
      <c r="BY2" s="94" t="s">
        <v>114</v>
      </c>
      <c r="BZ2" s="94" t="s">
        <v>115</v>
      </c>
      <c r="CA2" s="94" t="s">
        <v>116</v>
      </c>
      <c r="CB2" s="101" t="s">
        <v>117</v>
      </c>
      <c r="CC2" s="125" t="s">
        <v>114</v>
      </c>
      <c r="CD2" s="125" t="s">
        <v>115</v>
      </c>
      <c r="CE2" s="125" t="s">
        <v>116</v>
      </c>
      <c r="CF2" s="101" t="s">
        <v>117</v>
      </c>
      <c r="CG2" s="94" t="s">
        <v>114</v>
      </c>
      <c r="CH2" s="94" t="s">
        <v>115</v>
      </c>
      <c r="CI2" s="94" t="s">
        <v>116</v>
      </c>
      <c r="CJ2" s="101" t="s">
        <v>117</v>
      </c>
      <c r="CK2" s="94" t="s">
        <v>114</v>
      </c>
      <c r="CL2" s="94" t="s">
        <v>115</v>
      </c>
      <c r="CM2" s="94" t="s">
        <v>116</v>
      </c>
      <c r="CN2" s="101" t="s">
        <v>117</v>
      </c>
    </row>
    <row r="3" spans="1:92" x14ac:dyDescent="0.2">
      <c r="A3" s="93">
        <v>12292574574</v>
      </c>
      <c r="C3" s="93">
        <v>2</v>
      </c>
      <c r="J3" s="93">
        <v>2</v>
      </c>
      <c r="Q3" s="122">
        <v>100</v>
      </c>
      <c r="R3" s="93">
        <v>500</v>
      </c>
      <c r="S3" s="93">
        <v>1000</v>
      </c>
      <c r="U3" s="93">
        <v>100</v>
      </c>
      <c r="V3" s="93">
        <v>500</v>
      </c>
      <c r="W3" s="93">
        <v>1000</v>
      </c>
      <c r="Y3" s="93">
        <v>100</v>
      </c>
      <c r="Z3" s="93">
        <v>500</v>
      </c>
      <c r="AA3" s="93">
        <v>1000</v>
      </c>
      <c r="AC3" s="93">
        <v>0</v>
      </c>
      <c r="AD3" s="93">
        <v>50</v>
      </c>
      <c r="AE3" s="93">
        <v>100</v>
      </c>
      <c r="AG3" s="126">
        <v>500</v>
      </c>
      <c r="AH3" s="126">
        <v>1000</v>
      </c>
      <c r="AI3" s="126">
        <v>2000</v>
      </c>
      <c r="AK3" s="93">
        <v>50</v>
      </c>
      <c r="AL3" s="93">
        <v>100</v>
      </c>
      <c r="AM3" s="93">
        <v>500</v>
      </c>
      <c r="AO3" s="93">
        <v>100</v>
      </c>
      <c r="AP3" s="93">
        <v>500</v>
      </c>
      <c r="AQ3" s="93">
        <v>1000</v>
      </c>
      <c r="AS3" s="93">
        <v>50</v>
      </c>
      <c r="AT3" s="93">
        <v>100</v>
      </c>
      <c r="AU3" s="93">
        <v>500</v>
      </c>
      <c r="AW3" s="93">
        <v>50</v>
      </c>
      <c r="AX3" s="93">
        <v>100</v>
      </c>
      <c r="AY3" s="93">
        <v>500</v>
      </c>
      <c r="BA3" s="93">
        <v>50</v>
      </c>
      <c r="BB3" s="93">
        <v>100</v>
      </c>
      <c r="BC3" s="93">
        <v>500</v>
      </c>
      <c r="BE3" s="93">
        <v>100</v>
      </c>
      <c r="BF3" s="93">
        <v>500</v>
      </c>
      <c r="BG3" s="93">
        <v>1000</v>
      </c>
      <c r="BI3" s="93">
        <v>50</v>
      </c>
      <c r="BJ3" s="93">
        <v>100</v>
      </c>
      <c r="BK3" s="93">
        <v>500</v>
      </c>
      <c r="BM3" s="93">
        <v>100</v>
      </c>
      <c r="BN3" s="93">
        <v>250</v>
      </c>
      <c r="BO3" s="93">
        <v>500</v>
      </c>
      <c r="BQ3" s="93">
        <v>100</v>
      </c>
      <c r="BR3" s="93">
        <v>500</v>
      </c>
      <c r="BS3" s="93">
        <v>1000</v>
      </c>
      <c r="BU3" s="93">
        <v>250</v>
      </c>
      <c r="BV3" s="93">
        <v>500</v>
      </c>
      <c r="BW3" s="93">
        <v>1000</v>
      </c>
      <c r="BY3" s="93">
        <v>100</v>
      </c>
      <c r="BZ3" s="93">
        <v>500</v>
      </c>
      <c r="CA3" s="93">
        <v>1000</v>
      </c>
      <c r="CC3" s="126">
        <v>100</v>
      </c>
      <c r="CD3" s="126">
        <v>250</v>
      </c>
      <c r="CE3" s="126">
        <v>500</v>
      </c>
      <c r="CG3" s="93">
        <v>50</v>
      </c>
      <c r="CH3" s="93">
        <v>100</v>
      </c>
      <c r="CI3" s="93">
        <v>250</v>
      </c>
      <c r="CK3" s="93">
        <v>100</v>
      </c>
      <c r="CL3" s="93">
        <v>250</v>
      </c>
      <c r="CM3" s="93">
        <v>500</v>
      </c>
    </row>
    <row r="4" spans="1:92" x14ac:dyDescent="0.2">
      <c r="A4" s="93">
        <v>12292309662</v>
      </c>
      <c r="D4" s="93">
        <v>3</v>
      </c>
      <c r="P4" s="93" t="s">
        <v>300</v>
      </c>
      <c r="Q4" s="122">
        <v>250</v>
      </c>
      <c r="R4" s="93">
        <v>1000</v>
      </c>
      <c r="S4" s="93">
        <v>5000</v>
      </c>
    </row>
    <row r="5" spans="1:92" x14ac:dyDescent="0.2">
      <c r="A5" s="93">
        <v>12292105228</v>
      </c>
      <c r="D5" s="93">
        <v>3</v>
      </c>
      <c r="L5" s="93">
        <v>4</v>
      </c>
      <c r="P5" s="93" t="s">
        <v>300</v>
      </c>
      <c r="Q5" s="122">
        <v>25</v>
      </c>
      <c r="R5" s="93">
        <v>50</v>
      </c>
      <c r="S5" s="93">
        <v>100</v>
      </c>
      <c r="T5" s="96" t="s">
        <v>336</v>
      </c>
      <c r="U5" s="93">
        <v>0</v>
      </c>
      <c r="V5" s="93">
        <v>0</v>
      </c>
      <c r="W5" s="93">
        <v>100</v>
      </c>
      <c r="X5" s="96" t="s">
        <v>335</v>
      </c>
      <c r="Y5" s="93">
        <v>0</v>
      </c>
      <c r="Z5" s="93">
        <v>0</v>
      </c>
      <c r="AA5" s="93">
        <v>0</v>
      </c>
      <c r="AB5" s="96" t="s">
        <v>334</v>
      </c>
      <c r="AC5" s="93">
        <v>0</v>
      </c>
      <c r="AD5" s="93">
        <v>100</v>
      </c>
      <c r="AE5" s="93">
        <v>1000</v>
      </c>
      <c r="AG5" s="126">
        <v>1000</v>
      </c>
      <c r="AH5" s="126">
        <v>5000</v>
      </c>
      <c r="AI5" s="126">
        <v>10000</v>
      </c>
      <c r="AK5" s="93">
        <v>1000</v>
      </c>
      <c r="AL5" s="93">
        <v>2500</v>
      </c>
      <c r="AM5" s="93">
        <v>5000</v>
      </c>
      <c r="AN5" s="96" t="s">
        <v>333</v>
      </c>
      <c r="AO5" s="93">
        <v>0</v>
      </c>
      <c r="AP5" s="93">
        <v>100</v>
      </c>
      <c r="AQ5" s="93">
        <v>5000</v>
      </c>
      <c r="AS5" s="93">
        <v>5000</v>
      </c>
      <c r="AT5" s="93">
        <v>12500</v>
      </c>
      <c r="AU5" s="93">
        <v>15000</v>
      </c>
      <c r="AW5" s="93">
        <v>0</v>
      </c>
      <c r="AX5" s="93">
        <v>1000</v>
      </c>
      <c r="AY5" s="93">
        <v>5000</v>
      </c>
      <c r="BA5" s="93">
        <v>0</v>
      </c>
      <c r="BB5" s="93">
        <v>1000</v>
      </c>
      <c r="BC5" s="93">
        <v>5000</v>
      </c>
      <c r="BE5" s="93">
        <v>0</v>
      </c>
      <c r="BF5" s="93">
        <v>1000</v>
      </c>
      <c r="BG5" s="93">
        <v>5000</v>
      </c>
      <c r="BI5" s="93">
        <v>1000</v>
      </c>
      <c r="BJ5" s="93">
        <v>5000</v>
      </c>
      <c r="BK5" s="93">
        <v>10000</v>
      </c>
      <c r="BM5" s="93">
        <v>0</v>
      </c>
      <c r="BN5" s="93">
        <v>1000</v>
      </c>
      <c r="BO5" s="93">
        <v>5000</v>
      </c>
      <c r="BQ5" s="93">
        <v>0</v>
      </c>
      <c r="BR5" s="93">
        <v>0</v>
      </c>
      <c r="BS5" s="93">
        <v>0</v>
      </c>
      <c r="BT5" s="96" t="s">
        <v>332</v>
      </c>
      <c r="BU5" s="93">
        <v>0</v>
      </c>
      <c r="BV5" s="93">
        <v>1000</v>
      </c>
      <c r="BW5" s="93">
        <v>5000</v>
      </c>
      <c r="BY5" s="93">
        <v>0</v>
      </c>
      <c r="BZ5" s="93">
        <v>0</v>
      </c>
      <c r="CA5" s="93">
        <v>1000</v>
      </c>
      <c r="CC5" s="126">
        <v>1000</v>
      </c>
      <c r="CD5" s="126">
        <v>12000</v>
      </c>
      <c r="CE5" s="126">
        <v>0</v>
      </c>
      <c r="CF5" s="96" t="s">
        <v>331</v>
      </c>
      <c r="CG5" s="93">
        <v>0</v>
      </c>
      <c r="CH5" s="93">
        <v>1000</v>
      </c>
      <c r="CI5" s="93">
        <v>5000</v>
      </c>
      <c r="CK5" s="93">
        <v>10000</v>
      </c>
      <c r="CL5" s="93">
        <v>20000</v>
      </c>
      <c r="CM5" s="93">
        <v>0</v>
      </c>
      <c r="CN5" s="96" t="s">
        <v>330</v>
      </c>
    </row>
    <row r="6" spans="1:92" x14ac:dyDescent="0.2">
      <c r="A6" s="93">
        <v>12292029023</v>
      </c>
      <c r="B6" s="93">
        <v>1</v>
      </c>
      <c r="N6" s="93">
        <v>6</v>
      </c>
      <c r="Q6" s="122">
        <v>1000</v>
      </c>
      <c r="R6" s="93">
        <v>2000</v>
      </c>
      <c r="S6" s="93">
        <v>3000</v>
      </c>
      <c r="T6" s="96" t="s">
        <v>329</v>
      </c>
      <c r="U6" s="93">
        <v>1000</v>
      </c>
      <c r="V6" s="93">
        <v>2000</v>
      </c>
      <c r="W6" s="93">
        <v>5000</v>
      </c>
      <c r="X6" s="96" t="s">
        <v>328</v>
      </c>
      <c r="Y6" s="93">
        <v>5000</v>
      </c>
      <c r="Z6" s="93">
        <v>10000</v>
      </c>
      <c r="AA6" s="93">
        <v>20000</v>
      </c>
      <c r="AB6" s="96" t="s">
        <v>327</v>
      </c>
      <c r="AC6" s="93">
        <v>100</v>
      </c>
      <c r="AD6" s="93">
        <v>150</v>
      </c>
      <c r="AE6" s="93">
        <v>200</v>
      </c>
      <c r="AF6" s="96" t="s">
        <v>326</v>
      </c>
      <c r="AG6" s="126">
        <v>25000</v>
      </c>
      <c r="AH6" s="126">
        <v>50000</v>
      </c>
      <c r="AI6" s="126">
        <v>100000</v>
      </c>
      <c r="AJ6" s="96" t="s">
        <v>325</v>
      </c>
      <c r="AK6" s="93">
        <v>250</v>
      </c>
      <c r="AL6" s="93">
        <v>500</v>
      </c>
      <c r="AM6" s="93">
        <v>1000</v>
      </c>
      <c r="AN6" s="96" t="s">
        <v>324</v>
      </c>
      <c r="AO6" s="93">
        <v>100</v>
      </c>
      <c r="AP6" s="93">
        <v>150</v>
      </c>
      <c r="AQ6" s="93">
        <v>200</v>
      </c>
      <c r="AR6" s="96" t="s">
        <v>322</v>
      </c>
      <c r="AS6" s="93">
        <v>500</v>
      </c>
      <c r="AT6" s="93">
        <v>1500</v>
      </c>
      <c r="AU6" s="93">
        <v>2500</v>
      </c>
      <c r="AV6" s="96" t="s">
        <v>322</v>
      </c>
      <c r="AW6" s="93">
        <v>250</v>
      </c>
      <c r="AX6" s="93">
        <v>500</v>
      </c>
      <c r="AY6" s="93">
        <v>1000</v>
      </c>
      <c r="AZ6" s="96" t="s">
        <v>322</v>
      </c>
      <c r="BA6" s="93">
        <v>5000</v>
      </c>
      <c r="BB6" s="93">
        <v>10000</v>
      </c>
      <c r="BC6" s="93">
        <v>15000</v>
      </c>
      <c r="BD6" s="96" t="s">
        <v>322</v>
      </c>
      <c r="BE6" s="93">
        <v>250</v>
      </c>
      <c r="BF6" s="93">
        <v>500</v>
      </c>
      <c r="BG6" s="93">
        <v>10000</v>
      </c>
      <c r="BH6" s="96" t="s">
        <v>322</v>
      </c>
      <c r="BI6" s="93">
        <v>500</v>
      </c>
      <c r="BJ6" s="93">
        <v>1000</v>
      </c>
      <c r="BK6" s="93">
        <v>1500</v>
      </c>
      <c r="BL6" s="96" t="s">
        <v>322</v>
      </c>
      <c r="BM6" s="93">
        <v>250</v>
      </c>
      <c r="BN6" s="93">
        <v>500</v>
      </c>
      <c r="BO6" s="93">
        <v>1000</v>
      </c>
      <c r="BP6" s="96" t="s">
        <v>323</v>
      </c>
      <c r="BQ6" s="93">
        <v>500</v>
      </c>
      <c r="BR6" s="93">
        <v>1000</v>
      </c>
      <c r="BS6" s="93">
        <v>10000</v>
      </c>
      <c r="BT6" s="96" t="s">
        <v>322</v>
      </c>
      <c r="BU6" s="93">
        <v>250</v>
      </c>
      <c r="BV6" s="93">
        <v>500</v>
      </c>
      <c r="BW6" s="93">
        <v>10000</v>
      </c>
      <c r="BX6" s="96" t="s">
        <v>322</v>
      </c>
      <c r="BY6" s="93">
        <v>100</v>
      </c>
      <c r="BZ6" s="93">
        <v>250</v>
      </c>
      <c r="CA6" s="93">
        <v>500</v>
      </c>
      <c r="CB6" s="96" t="s">
        <v>321</v>
      </c>
      <c r="CC6" s="126">
        <v>10000</v>
      </c>
      <c r="CD6" s="126">
        <v>25000</v>
      </c>
      <c r="CE6" s="126">
        <v>50000</v>
      </c>
      <c r="CF6" s="96" t="s">
        <v>320</v>
      </c>
      <c r="CG6" s="93">
        <v>1000</v>
      </c>
      <c r="CH6" s="93">
        <v>5000</v>
      </c>
      <c r="CI6" s="93">
        <v>7500</v>
      </c>
      <c r="CJ6" s="96" t="s">
        <v>319</v>
      </c>
      <c r="CK6" s="93">
        <v>2500</v>
      </c>
      <c r="CL6" s="93">
        <v>3500</v>
      </c>
      <c r="CM6" s="93">
        <v>5000</v>
      </c>
      <c r="CN6" s="96" t="s">
        <v>318</v>
      </c>
    </row>
    <row r="7" spans="1:92" x14ac:dyDescent="0.2">
      <c r="A7" s="93">
        <v>12290840420</v>
      </c>
      <c r="B7" s="93">
        <v>1</v>
      </c>
      <c r="I7" s="93">
        <v>1</v>
      </c>
      <c r="Q7" s="122">
        <v>0</v>
      </c>
      <c r="R7" s="93">
        <v>0</v>
      </c>
      <c r="S7" s="93">
        <v>0</v>
      </c>
      <c r="T7" s="96" t="s">
        <v>317</v>
      </c>
      <c r="U7" s="93">
        <v>0</v>
      </c>
      <c r="V7" s="93">
        <v>0</v>
      </c>
      <c r="W7" s="93">
        <v>0</v>
      </c>
      <c r="X7" s="96" t="s">
        <v>316</v>
      </c>
      <c r="Y7" s="93">
        <v>0</v>
      </c>
      <c r="Z7" s="93">
        <v>0</v>
      </c>
      <c r="AA7" s="93">
        <v>0</v>
      </c>
      <c r="AB7" s="96" t="s">
        <v>315</v>
      </c>
      <c r="AC7" s="93">
        <v>50</v>
      </c>
      <c r="AD7" s="93">
        <v>100</v>
      </c>
      <c r="AE7" s="93">
        <v>150</v>
      </c>
      <c r="AF7" s="96" t="s">
        <v>314</v>
      </c>
      <c r="AG7" s="126">
        <v>5000</v>
      </c>
      <c r="AH7" s="126">
        <v>10000</v>
      </c>
      <c r="AI7" s="126">
        <v>0</v>
      </c>
      <c r="AJ7" s="96" t="s">
        <v>313</v>
      </c>
      <c r="AK7" s="93">
        <v>50</v>
      </c>
      <c r="AL7" s="93">
        <v>100</v>
      </c>
      <c r="AM7" s="93">
        <v>200</v>
      </c>
      <c r="AN7" s="96" t="s">
        <v>312</v>
      </c>
      <c r="AO7" s="93">
        <v>0</v>
      </c>
      <c r="AP7" s="93">
        <v>0</v>
      </c>
      <c r="AQ7" s="93">
        <v>0</v>
      </c>
      <c r="AR7" s="96" t="s">
        <v>311</v>
      </c>
      <c r="AS7" s="93">
        <v>0</v>
      </c>
      <c r="AT7" s="93">
        <v>0</v>
      </c>
      <c r="AU7" s="93">
        <v>0</v>
      </c>
      <c r="AV7" s="96" t="s">
        <v>310</v>
      </c>
      <c r="AW7" s="93">
        <v>0</v>
      </c>
      <c r="AX7" s="93">
        <v>0</v>
      </c>
      <c r="AY7" s="93">
        <v>0</v>
      </c>
      <c r="AZ7" s="96" t="s">
        <v>309</v>
      </c>
      <c r="BA7" s="93">
        <v>0</v>
      </c>
      <c r="BB7" s="93">
        <v>0</v>
      </c>
      <c r="BC7" s="93">
        <v>0</v>
      </c>
      <c r="BE7" s="93">
        <v>0</v>
      </c>
      <c r="BF7" s="93">
        <v>0</v>
      </c>
      <c r="BG7" s="93">
        <v>0</v>
      </c>
      <c r="BH7" s="96" t="s">
        <v>308</v>
      </c>
      <c r="BI7" s="93">
        <v>0</v>
      </c>
      <c r="BJ7" s="93">
        <v>0</v>
      </c>
      <c r="BK7" s="93">
        <v>0</v>
      </c>
      <c r="BL7" s="96" t="s">
        <v>307</v>
      </c>
      <c r="BM7" s="93">
        <v>100</v>
      </c>
      <c r="BN7" s="93">
        <v>150</v>
      </c>
      <c r="BO7" s="93">
        <v>200</v>
      </c>
      <c r="BQ7" s="93">
        <v>0</v>
      </c>
      <c r="BR7" s="93">
        <v>0</v>
      </c>
      <c r="BS7" s="93">
        <v>0</v>
      </c>
      <c r="BT7" s="96" t="s">
        <v>306</v>
      </c>
      <c r="BU7" s="93">
        <v>0</v>
      </c>
      <c r="BV7" s="93">
        <v>0</v>
      </c>
      <c r="BW7" s="93">
        <v>0</v>
      </c>
      <c r="BX7" s="96" t="s">
        <v>305</v>
      </c>
      <c r="BY7" s="93">
        <v>0</v>
      </c>
      <c r="BZ7" s="93">
        <v>0</v>
      </c>
      <c r="CA7" s="93">
        <v>0</v>
      </c>
      <c r="CB7" s="96" t="s">
        <v>304</v>
      </c>
      <c r="CC7" s="126">
        <v>0</v>
      </c>
      <c r="CD7" s="126">
        <v>0</v>
      </c>
      <c r="CE7" s="126">
        <v>0</v>
      </c>
      <c r="CF7" s="96" t="s">
        <v>303</v>
      </c>
      <c r="CG7" s="93">
        <v>0</v>
      </c>
      <c r="CH7" s="93">
        <v>0</v>
      </c>
      <c r="CI7" s="93">
        <v>0</v>
      </c>
      <c r="CJ7" s="96" t="s">
        <v>302</v>
      </c>
      <c r="CK7" s="93">
        <v>0</v>
      </c>
      <c r="CL7" s="93">
        <v>0</v>
      </c>
      <c r="CM7" s="93">
        <v>0</v>
      </c>
      <c r="CN7" s="96" t="s">
        <v>301</v>
      </c>
    </row>
    <row r="8" spans="1:92" x14ac:dyDescent="0.2">
      <c r="A8" s="93">
        <v>12290499997</v>
      </c>
      <c r="B8" s="93">
        <v>1</v>
      </c>
      <c r="E8" s="93">
        <v>4</v>
      </c>
      <c r="N8" s="93">
        <v>6</v>
      </c>
      <c r="Q8" s="122">
        <v>1000</v>
      </c>
      <c r="R8" s="93">
        <v>5000</v>
      </c>
      <c r="S8" s="93">
        <v>10000</v>
      </c>
      <c r="U8" s="93">
        <v>1000</v>
      </c>
      <c r="V8" s="93">
        <v>5000</v>
      </c>
      <c r="W8" s="93">
        <v>10000</v>
      </c>
      <c r="Y8" s="93">
        <v>5000</v>
      </c>
      <c r="Z8" s="93">
        <v>10000</v>
      </c>
      <c r="AA8" s="93">
        <v>20000</v>
      </c>
      <c r="AC8" s="93">
        <v>200</v>
      </c>
      <c r="AD8" s="93">
        <v>500</v>
      </c>
      <c r="AE8" s="93">
        <v>1000</v>
      </c>
      <c r="AG8" s="126">
        <v>2500</v>
      </c>
      <c r="AH8" s="126">
        <v>5000</v>
      </c>
      <c r="AI8" s="126">
        <v>10000</v>
      </c>
      <c r="AK8" s="93">
        <v>500</v>
      </c>
      <c r="AL8" s="93">
        <v>1000</v>
      </c>
      <c r="AM8" s="93">
        <v>5000</v>
      </c>
      <c r="AO8" s="93">
        <v>500</v>
      </c>
      <c r="AP8" s="93">
        <v>1000</v>
      </c>
      <c r="AQ8" s="93">
        <v>2500</v>
      </c>
      <c r="AS8" s="93">
        <v>500</v>
      </c>
      <c r="AT8" s="93">
        <v>1000</v>
      </c>
      <c r="AU8" s="93">
        <v>2500</v>
      </c>
      <c r="AW8" s="93">
        <v>500</v>
      </c>
      <c r="AX8" s="93">
        <v>1000</v>
      </c>
      <c r="AY8" s="93">
        <v>2500</v>
      </c>
      <c r="BA8" s="93">
        <v>500</v>
      </c>
      <c r="BB8" s="93">
        <v>1000</v>
      </c>
      <c r="BC8" s="93">
        <v>2500</v>
      </c>
      <c r="BE8" s="93">
        <v>500</v>
      </c>
      <c r="BF8" s="93">
        <v>1000</v>
      </c>
      <c r="BG8" s="93">
        <v>2500</v>
      </c>
      <c r="BI8" s="93">
        <v>500</v>
      </c>
      <c r="BJ8" s="93">
        <v>1000</v>
      </c>
      <c r="BK8" s="93">
        <v>2500</v>
      </c>
      <c r="BM8" s="93">
        <v>200</v>
      </c>
      <c r="BN8" s="93">
        <v>500</v>
      </c>
      <c r="BO8" s="93">
        <v>1000</v>
      </c>
      <c r="BQ8" s="93">
        <v>1000</v>
      </c>
      <c r="BR8" s="93">
        <v>2500</v>
      </c>
      <c r="BS8" s="93">
        <v>5000</v>
      </c>
      <c r="BU8" s="93">
        <v>500</v>
      </c>
      <c r="BV8" s="93">
        <v>1000</v>
      </c>
      <c r="BW8" s="93">
        <v>2500</v>
      </c>
      <c r="BY8" s="93">
        <v>500</v>
      </c>
      <c r="BZ8" s="93">
        <v>1000</v>
      </c>
      <c r="CA8" s="93">
        <v>2500</v>
      </c>
      <c r="CC8" s="126">
        <v>500</v>
      </c>
      <c r="CD8" s="126">
        <v>1000</v>
      </c>
      <c r="CE8" s="126">
        <v>2500</v>
      </c>
      <c r="CG8" s="93">
        <v>250</v>
      </c>
      <c r="CH8" s="93">
        <v>500</v>
      </c>
      <c r="CI8" s="93">
        <v>1000</v>
      </c>
      <c r="CK8" s="93">
        <v>250</v>
      </c>
      <c r="CL8" s="93">
        <v>500</v>
      </c>
      <c r="CM8" s="93">
        <v>1000</v>
      </c>
    </row>
    <row r="9" spans="1:92" x14ac:dyDescent="0.2">
      <c r="A9" s="93">
        <v>12290498059</v>
      </c>
      <c r="B9" s="93">
        <v>1</v>
      </c>
      <c r="C9" s="93">
        <v>2</v>
      </c>
      <c r="D9" s="93">
        <v>3</v>
      </c>
      <c r="E9" s="93">
        <v>4</v>
      </c>
      <c r="J9" s="93">
        <v>2</v>
      </c>
      <c r="Q9" s="122">
        <v>50</v>
      </c>
      <c r="R9" s="93">
        <v>100</v>
      </c>
      <c r="S9" s="93">
        <v>500</v>
      </c>
      <c r="U9" s="93">
        <v>0</v>
      </c>
      <c r="V9" s="93">
        <v>100</v>
      </c>
      <c r="W9" s="93">
        <v>300</v>
      </c>
      <c r="Y9" s="93">
        <v>0</v>
      </c>
      <c r="Z9" s="93">
        <v>100</v>
      </c>
      <c r="AA9" s="93">
        <v>500</v>
      </c>
      <c r="AC9" s="93">
        <v>100</v>
      </c>
      <c r="AD9" s="93">
        <v>200</v>
      </c>
      <c r="AE9" s="93">
        <v>300</v>
      </c>
      <c r="AG9" s="126">
        <v>500</v>
      </c>
      <c r="AH9" s="126">
        <v>1000</v>
      </c>
      <c r="AI9" s="126">
        <v>5000</v>
      </c>
      <c r="AK9" s="93">
        <v>0</v>
      </c>
      <c r="AL9" s="93">
        <v>100</v>
      </c>
      <c r="AM9" s="93">
        <v>300</v>
      </c>
      <c r="AO9" s="93">
        <v>0</v>
      </c>
      <c r="AP9" s="93">
        <v>100</v>
      </c>
      <c r="AQ9" s="93">
        <v>300</v>
      </c>
      <c r="AS9" s="93">
        <v>100</v>
      </c>
      <c r="AT9" s="93">
        <v>200</v>
      </c>
      <c r="AU9" s="93">
        <v>300</v>
      </c>
      <c r="AW9" s="93">
        <v>100</v>
      </c>
      <c r="AX9" s="93">
        <v>200</v>
      </c>
      <c r="AY9" s="93">
        <v>300</v>
      </c>
      <c r="BA9" s="93">
        <v>0</v>
      </c>
      <c r="BB9" s="93">
        <v>100</v>
      </c>
      <c r="BC9" s="93">
        <v>300</v>
      </c>
      <c r="BE9" s="93">
        <v>0</v>
      </c>
      <c r="BF9" s="93">
        <v>100</v>
      </c>
      <c r="BG9" s="93">
        <v>300</v>
      </c>
      <c r="BI9" s="93">
        <v>0</v>
      </c>
      <c r="BJ9" s="93">
        <v>100</v>
      </c>
      <c r="BK9" s="93">
        <v>300</v>
      </c>
      <c r="BM9" s="93">
        <v>100</v>
      </c>
      <c r="BN9" s="93">
        <v>200</v>
      </c>
      <c r="BO9" s="93">
        <v>300</v>
      </c>
      <c r="BQ9" s="93">
        <v>0</v>
      </c>
      <c r="BR9" s="93">
        <v>100</v>
      </c>
      <c r="BS9" s="93">
        <v>300</v>
      </c>
      <c r="BU9" s="93">
        <v>100</v>
      </c>
      <c r="BV9" s="93">
        <v>300</v>
      </c>
      <c r="BW9" s="93">
        <v>500</v>
      </c>
      <c r="BY9" s="93">
        <v>0</v>
      </c>
      <c r="BZ9" s="93">
        <v>100</v>
      </c>
      <c r="CA9" s="93">
        <v>300</v>
      </c>
      <c r="CC9" s="126">
        <v>0</v>
      </c>
      <c r="CD9" s="126">
        <v>200</v>
      </c>
      <c r="CE9" s="126">
        <v>500</v>
      </c>
      <c r="CG9" s="93">
        <v>0</v>
      </c>
      <c r="CH9" s="93">
        <v>100</v>
      </c>
      <c r="CI9" s="93">
        <v>300</v>
      </c>
      <c r="CK9" s="93">
        <v>100</v>
      </c>
      <c r="CL9" s="93">
        <v>300</v>
      </c>
      <c r="CM9" s="93">
        <v>500</v>
      </c>
    </row>
    <row r="10" spans="1:92" x14ac:dyDescent="0.2">
      <c r="A10" s="93">
        <v>12289882331</v>
      </c>
      <c r="D10" s="93">
        <v>3</v>
      </c>
      <c r="L10" s="93">
        <v>4</v>
      </c>
      <c r="P10" s="93" t="s">
        <v>300</v>
      </c>
    </row>
    <row r="11" spans="1:92" x14ac:dyDescent="0.2">
      <c r="A11" s="93">
        <v>12289496706</v>
      </c>
      <c r="B11" s="93">
        <v>1</v>
      </c>
      <c r="E11" s="93">
        <v>4</v>
      </c>
      <c r="L11" s="93">
        <v>4</v>
      </c>
      <c r="Q11" s="122">
        <v>250</v>
      </c>
      <c r="R11" s="93">
        <v>500</v>
      </c>
      <c r="S11" s="93">
        <v>1000</v>
      </c>
      <c r="U11" s="93">
        <v>500</v>
      </c>
      <c r="V11" s="93">
        <v>1000</v>
      </c>
      <c r="W11" s="93">
        <v>2000</v>
      </c>
      <c r="Y11" s="93">
        <v>1000</v>
      </c>
      <c r="Z11" s="93">
        <v>5000</v>
      </c>
      <c r="AA11" s="93">
        <v>10000</v>
      </c>
      <c r="AC11" s="93">
        <v>250</v>
      </c>
      <c r="AD11" s="93">
        <v>500</v>
      </c>
      <c r="AE11" s="93">
        <v>1000</v>
      </c>
      <c r="AG11" s="126">
        <v>2000</v>
      </c>
      <c r="AH11" s="126">
        <v>5000</v>
      </c>
      <c r="AI11" s="126">
        <v>10000</v>
      </c>
      <c r="AK11" s="93">
        <v>1000</v>
      </c>
      <c r="AL11" s="93">
        <v>5000</v>
      </c>
      <c r="AM11" s="93">
        <v>10000</v>
      </c>
      <c r="AO11" s="93">
        <v>250</v>
      </c>
      <c r="AP11" s="93">
        <v>500</v>
      </c>
      <c r="AQ11" s="93">
        <v>1000</v>
      </c>
      <c r="AS11" s="93">
        <v>250</v>
      </c>
      <c r="AT11" s="93">
        <v>500</v>
      </c>
      <c r="AU11" s="93">
        <v>1000</v>
      </c>
    </row>
    <row r="12" spans="1:92" x14ac:dyDescent="0.2">
      <c r="A12" s="93">
        <v>12289452180</v>
      </c>
      <c r="B12" s="93">
        <v>1</v>
      </c>
      <c r="J12" s="93">
        <v>2</v>
      </c>
      <c r="Q12" s="122">
        <v>0</v>
      </c>
      <c r="R12" s="93">
        <v>0</v>
      </c>
      <c r="S12" s="93">
        <v>0</v>
      </c>
      <c r="U12" s="93">
        <v>0</v>
      </c>
      <c r="V12" s="93">
        <v>0</v>
      </c>
      <c r="W12" s="93">
        <v>0</v>
      </c>
      <c r="Y12" s="93">
        <v>0</v>
      </c>
      <c r="Z12" s="93">
        <v>0</v>
      </c>
      <c r="AA12" s="93">
        <v>0</v>
      </c>
      <c r="AC12" s="93">
        <v>0</v>
      </c>
      <c r="AD12" s="93">
        <v>0</v>
      </c>
      <c r="AE12" s="93">
        <v>0</v>
      </c>
      <c r="AF12" s="96" t="s">
        <v>299</v>
      </c>
      <c r="AG12" s="126">
        <v>0</v>
      </c>
      <c r="AH12" s="126">
        <v>100</v>
      </c>
      <c r="AI12" s="126">
        <v>100</v>
      </c>
      <c r="AK12" s="93">
        <v>0</v>
      </c>
      <c r="AL12" s="93">
        <v>0</v>
      </c>
      <c r="AM12" s="93">
        <v>0</v>
      </c>
      <c r="AN12" s="96" t="s">
        <v>298</v>
      </c>
      <c r="AO12" s="93">
        <v>0</v>
      </c>
      <c r="AP12" s="93">
        <v>0</v>
      </c>
      <c r="AQ12" s="93">
        <v>0</v>
      </c>
      <c r="AR12" s="96" t="s">
        <v>297</v>
      </c>
      <c r="AS12" s="93">
        <v>0</v>
      </c>
      <c r="AT12" s="93">
        <v>0</v>
      </c>
      <c r="AU12" s="93">
        <v>0</v>
      </c>
      <c r="AV12" s="96" t="s">
        <v>296</v>
      </c>
      <c r="AW12" s="93">
        <v>0</v>
      </c>
      <c r="AX12" s="93">
        <v>0</v>
      </c>
      <c r="AY12" s="93">
        <v>0</v>
      </c>
      <c r="AZ12" s="96" t="s">
        <v>295</v>
      </c>
      <c r="BA12" s="93">
        <v>0</v>
      </c>
      <c r="BB12" s="93">
        <v>0</v>
      </c>
      <c r="BC12" s="93">
        <v>0</v>
      </c>
      <c r="BD12" s="96" t="s">
        <v>294</v>
      </c>
      <c r="BE12" s="93">
        <v>0</v>
      </c>
      <c r="BF12" s="93">
        <v>0</v>
      </c>
      <c r="BG12" s="93">
        <v>0</v>
      </c>
      <c r="BI12" s="93">
        <v>0</v>
      </c>
      <c r="BJ12" s="93">
        <v>0</v>
      </c>
      <c r="BK12" s="93">
        <v>0</v>
      </c>
      <c r="BM12" s="93">
        <v>0</v>
      </c>
      <c r="BN12" s="93">
        <v>0</v>
      </c>
      <c r="BO12" s="93">
        <v>0</v>
      </c>
      <c r="BP12" s="96" t="s">
        <v>293</v>
      </c>
      <c r="BQ12" s="93">
        <v>0</v>
      </c>
      <c r="BR12" s="93">
        <v>0</v>
      </c>
      <c r="BS12" s="93">
        <v>0</v>
      </c>
      <c r="BT12" s="96" t="s">
        <v>292</v>
      </c>
      <c r="BU12" s="93">
        <v>0</v>
      </c>
      <c r="BV12" s="93">
        <v>0</v>
      </c>
      <c r="BW12" s="93">
        <v>0</v>
      </c>
      <c r="BX12" s="96" t="s">
        <v>291</v>
      </c>
      <c r="BY12" s="93">
        <v>0</v>
      </c>
      <c r="BZ12" s="93">
        <v>0</v>
      </c>
      <c r="CA12" s="93">
        <v>0</v>
      </c>
      <c r="CB12" s="96" t="s">
        <v>290</v>
      </c>
      <c r="CC12" s="126">
        <v>0</v>
      </c>
      <c r="CD12" s="126">
        <v>0</v>
      </c>
      <c r="CE12" s="126">
        <v>0</v>
      </c>
      <c r="CF12" s="96" t="s">
        <v>289</v>
      </c>
      <c r="CG12" s="93">
        <v>0</v>
      </c>
      <c r="CH12" s="93">
        <v>0</v>
      </c>
      <c r="CI12" s="93">
        <v>0</v>
      </c>
      <c r="CJ12" s="96" t="s">
        <v>288</v>
      </c>
      <c r="CK12" s="93">
        <v>0</v>
      </c>
      <c r="CL12" s="93">
        <v>0</v>
      </c>
      <c r="CM12" s="93">
        <v>0</v>
      </c>
    </row>
    <row r="13" spans="1:92" x14ac:dyDescent="0.2">
      <c r="A13" s="93">
        <v>12289343897</v>
      </c>
      <c r="C13" s="93">
        <v>2</v>
      </c>
      <c r="I13" s="93">
        <v>1</v>
      </c>
      <c r="Q13" s="122">
        <v>50</v>
      </c>
      <c r="R13" s="93">
        <v>100</v>
      </c>
      <c r="S13" s="93">
        <v>200</v>
      </c>
      <c r="T13" s="96" t="s">
        <v>287</v>
      </c>
      <c r="U13" s="93">
        <v>50</v>
      </c>
      <c r="V13" s="93">
        <v>100</v>
      </c>
      <c r="W13" s="93">
        <v>200</v>
      </c>
      <c r="X13" s="96" t="s">
        <v>286</v>
      </c>
      <c r="Y13" s="93">
        <v>50</v>
      </c>
      <c r="Z13" s="93">
        <v>100</v>
      </c>
      <c r="AA13" s="93">
        <v>200</v>
      </c>
      <c r="AB13" s="96" t="s">
        <v>285</v>
      </c>
      <c r="AC13" s="93">
        <v>100</v>
      </c>
      <c r="AD13" s="93">
        <v>200</v>
      </c>
      <c r="AE13" s="93">
        <v>300</v>
      </c>
      <c r="AF13" s="96" t="s">
        <v>284</v>
      </c>
    </row>
    <row r="14" spans="1:92" x14ac:dyDescent="0.2">
      <c r="A14" s="93">
        <v>12289290972</v>
      </c>
      <c r="D14" s="93">
        <v>3</v>
      </c>
      <c r="M14" s="93">
        <v>5</v>
      </c>
    </row>
    <row r="15" spans="1:92" x14ac:dyDescent="0.2">
      <c r="A15" s="93">
        <v>12289279751</v>
      </c>
      <c r="B15" s="93">
        <v>1</v>
      </c>
      <c r="D15" s="93">
        <v>3</v>
      </c>
      <c r="I15" s="93">
        <v>1</v>
      </c>
      <c r="Q15" s="122">
        <v>100</v>
      </c>
      <c r="R15" s="93">
        <v>300</v>
      </c>
      <c r="S15" s="93">
        <v>500</v>
      </c>
      <c r="T15" s="96" t="s">
        <v>283</v>
      </c>
      <c r="U15" s="93">
        <v>100</v>
      </c>
      <c r="V15" s="93">
        <v>300</v>
      </c>
      <c r="W15" s="93">
        <v>500</v>
      </c>
      <c r="Y15" s="93">
        <v>100</v>
      </c>
      <c r="Z15" s="93">
        <v>300</v>
      </c>
      <c r="AA15" s="93">
        <v>500</v>
      </c>
      <c r="AC15" s="93">
        <v>100</v>
      </c>
      <c r="AD15" s="93">
        <v>300</v>
      </c>
      <c r="AE15" s="93">
        <v>500</v>
      </c>
      <c r="AG15" s="126">
        <v>100</v>
      </c>
      <c r="AH15" s="126">
        <v>300</v>
      </c>
      <c r="AI15" s="126">
        <v>500</v>
      </c>
      <c r="AK15" s="93">
        <v>100</v>
      </c>
      <c r="AL15" s="93">
        <v>300</v>
      </c>
      <c r="AM15" s="93">
        <v>500</v>
      </c>
      <c r="AO15" s="93">
        <v>100</v>
      </c>
      <c r="AP15" s="93">
        <v>300</v>
      </c>
      <c r="AQ15" s="93">
        <v>500</v>
      </c>
      <c r="AS15" s="93">
        <v>100</v>
      </c>
      <c r="AT15" s="93">
        <v>300</v>
      </c>
      <c r="AU15" s="93">
        <v>500</v>
      </c>
      <c r="AW15" s="93">
        <v>100</v>
      </c>
      <c r="AX15" s="93">
        <v>300</v>
      </c>
      <c r="AY15" s="93">
        <v>500</v>
      </c>
      <c r="BA15" s="93">
        <v>100</v>
      </c>
      <c r="BB15" s="93">
        <v>300</v>
      </c>
      <c r="BC15" s="93">
        <v>500</v>
      </c>
      <c r="BE15" s="93">
        <v>100</v>
      </c>
      <c r="BF15" s="93">
        <v>300</v>
      </c>
      <c r="BG15" s="93">
        <v>500</v>
      </c>
    </row>
    <row r="16" spans="1:92" x14ac:dyDescent="0.2">
      <c r="A16" s="93">
        <v>12289135790</v>
      </c>
      <c r="C16" s="93">
        <v>2</v>
      </c>
      <c r="I16" s="93">
        <v>1</v>
      </c>
      <c r="Q16" s="122">
        <v>50</v>
      </c>
      <c r="R16" s="93">
        <v>100</v>
      </c>
      <c r="S16" s="93">
        <v>500</v>
      </c>
      <c r="T16" s="96" t="s">
        <v>282</v>
      </c>
      <c r="U16" s="93">
        <v>100</v>
      </c>
      <c r="V16" s="93">
        <v>500</v>
      </c>
      <c r="W16" s="93">
        <v>1000</v>
      </c>
      <c r="X16" s="96" t="s">
        <v>281</v>
      </c>
      <c r="Y16" s="93">
        <v>100</v>
      </c>
      <c r="Z16" s="93">
        <v>200</v>
      </c>
      <c r="AA16" s="93">
        <v>500</v>
      </c>
      <c r="AC16" s="93">
        <v>100</v>
      </c>
      <c r="AD16" s="93">
        <v>200</v>
      </c>
      <c r="AE16" s="93">
        <v>500</v>
      </c>
      <c r="AF16" s="96" t="s">
        <v>280</v>
      </c>
      <c r="AG16" s="126">
        <v>500</v>
      </c>
      <c r="AH16" s="126">
        <v>1000</v>
      </c>
      <c r="AI16" s="126">
        <v>5000</v>
      </c>
      <c r="AK16" s="93">
        <v>100</v>
      </c>
      <c r="AL16" s="93">
        <v>200</v>
      </c>
      <c r="AM16" s="93">
        <v>500</v>
      </c>
      <c r="AO16" s="93">
        <v>50</v>
      </c>
      <c r="AP16" s="93">
        <v>100</v>
      </c>
      <c r="AQ16" s="93">
        <v>250</v>
      </c>
      <c r="AS16" s="93">
        <v>50</v>
      </c>
      <c r="AT16" s="93">
        <v>100</v>
      </c>
      <c r="AU16" s="93">
        <v>150</v>
      </c>
      <c r="AV16" s="96" t="s">
        <v>279</v>
      </c>
      <c r="AW16" s="93">
        <v>50</v>
      </c>
      <c r="AX16" s="93">
        <v>150</v>
      </c>
      <c r="AY16" s="93">
        <v>300</v>
      </c>
      <c r="BA16" s="93">
        <v>50</v>
      </c>
      <c r="BB16" s="93">
        <v>100</v>
      </c>
      <c r="BC16" s="93">
        <v>200</v>
      </c>
      <c r="BE16" s="93">
        <v>50</v>
      </c>
      <c r="BF16" s="93">
        <v>100</v>
      </c>
      <c r="BG16" s="93">
        <v>200</v>
      </c>
      <c r="BI16" s="93">
        <v>100</v>
      </c>
      <c r="BJ16" s="93">
        <v>150</v>
      </c>
      <c r="BK16" s="93">
        <v>350</v>
      </c>
      <c r="BM16" s="93">
        <v>50</v>
      </c>
      <c r="BN16" s="93">
        <v>100</v>
      </c>
      <c r="BO16" s="93">
        <v>200</v>
      </c>
      <c r="BP16" s="96" t="s">
        <v>278</v>
      </c>
      <c r="BQ16" s="93">
        <v>50</v>
      </c>
      <c r="BR16" s="93">
        <v>100</v>
      </c>
      <c r="BS16" s="93">
        <v>300</v>
      </c>
      <c r="BT16" s="96" t="s">
        <v>277</v>
      </c>
      <c r="BU16" s="93">
        <v>50</v>
      </c>
      <c r="BV16" s="93">
        <v>100</v>
      </c>
      <c r="BW16" s="93">
        <v>200</v>
      </c>
      <c r="BY16" s="93">
        <v>50</v>
      </c>
      <c r="BZ16" s="93">
        <v>100</v>
      </c>
      <c r="CA16" s="93">
        <v>150</v>
      </c>
      <c r="CC16" s="126">
        <v>50</v>
      </c>
      <c r="CD16" s="126">
        <v>100</v>
      </c>
      <c r="CE16" s="126">
        <v>200</v>
      </c>
      <c r="CF16" s="96" t="s">
        <v>276</v>
      </c>
      <c r="CG16" s="93">
        <v>50</v>
      </c>
      <c r="CH16" s="93">
        <v>100</v>
      </c>
      <c r="CI16" s="93">
        <v>200</v>
      </c>
      <c r="CK16" s="93">
        <v>100</v>
      </c>
      <c r="CL16" s="93">
        <v>200</v>
      </c>
      <c r="CM16" s="93">
        <v>500</v>
      </c>
    </row>
    <row r="17" spans="1:91" x14ac:dyDescent="0.2">
      <c r="A17" s="93">
        <v>12289101186</v>
      </c>
      <c r="B17" s="93">
        <v>1</v>
      </c>
      <c r="C17" s="93">
        <v>2</v>
      </c>
      <c r="D17" s="93">
        <v>3</v>
      </c>
      <c r="E17" s="93">
        <v>4</v>
      </c>
      <c r="J17" s="93">
        <v>2</v>
      </c>
    </row>
    <row r="18" spans="1:91" x14ac:dyDescent="0.2">
      <c r="A18" s="93">
        <v>12289014230</v>
      </c>
      <c r="B18" s="93">
        <v>1</v>
      </c>
      <c r="D18" s="93">
        <v>3</v>
      </c>
      <c r="E18" s="93">
        <v>4</v>
      </c>
      <c r="M18" s="93">
        <v>5</v>
      </c>
      <c r="Q18" s="122">
        <v>500</v>
      </c>
      <c r="R18" s="93">
        <v>1000</v>
      </c>
      <c r="S18" s="93">
        <v>5000</v>
      </c>
      <c r="T18" s="96" t="s">
        <v>275</v>
      </c>
      <c r="U18" s="93">
        <v>500</v>
      </c>
      <c r="V18" s="93">
        <v>1000</v>
      </c>
      <c r="W18" s="93">
        <v>2500</v>
      </c>
      <c r="X18" s="96" t="s">
        <v>274</v>
      </c>
      <c r="Y18" s="93">
        <v>500</v>
      </c>
      <c r="Z18" s="93">
        <v>1000</v>
      </c>
      <c r="AA18" s="93">
        <v>2500</v>
      </c>
      <c r="AB18" s="96" t="s">
        <v>273</v>
      </c>
      <c r="AC18" s="93">
        <v>100</v>
      </c>
      <c r="AD18" s="93">
        <v>250</v>
      </c>
      <c r="AE18" s="93">
        <v>500</v>
      </c>
      <c r="AG18" s="126">
        <v>2500</v>
      </c>
      <c r="AH18" s="126">
        <v>5000</v>
      </c>
      <c r="AI18" s="126">
        <v>10000</v>
      </c>
      <c r="AJ18" s="96" t="s">
        <v>272</v>
      </c>
      <c r="AK18" s="93">
        <v>2500</v>
      </c>
      <c r="AL18" s="93">
        <v>5000</v>
      </c>
      <c r="AM18" s="93">
        <v>7500</v>
      </c>
      <c r="AN18" s="96" t="s">
        <v>271</v>
      </c>
      <c r="AO18" s="93">
        <v>1000</v>
      </c>
      <c r="AP18" s="93">
        <v>2500</v>
      </c>
      <c r="AQ18" s="93">
        <v>5000</v>
      </c>
      <c r="AS18" s="93">
        <v>2500</v>
      </c>
      <c r="AT18" s="93">
        <v>5000</v>
      </c>
      <c r="AU18" s="93">
        <v>10000</v>
      </c>
      <c r="AW18" s="93">
        <v>500</v>
      </c>
      <c r="AX18" s="93">
        <v>2500</v>
      </c>
      <c r="AY18" s="93">
        <v>5000</v>
      </c>
      <c r="BA18" s="93">
        <v>2500</v>
      </c>
      <c r="BB18" s="93">
        <v>5000</v>
      </c>
      <c r="BC18" s="93">
        <v>10000</v>
      </c>
      <c r="BD18" s="96" t="s">
        <v>270</v>
      </c>
      <c r="BE18" s="93">
        <v>2500</v>
      </c>
      <c r="BF18" s="93">
        <v>5000</v>
      </c>
      <c r="BG18" s="93">
        <v>7500</v>
      </c>
      <c r="BI18" s="93">
        <v>2500</v>
      </c>
      <c r="BJ18" s="93">
        <v>5000</v>
      </c>
      <c r="BK18" s="93">
        <v>7500</v>
      </c>
      <c r="BM18" s="93">
        <v>100</v>
      </c>
      <c r="BN18" s="93">
        <v>250</v>
      </c>
      <c r="BO18" s="93">
        <v>500</v>
      </c>
      <c r="BQ18" s="93">
        <v>1000</v>
      </c>
      <c r="BR18" s="93">
        <v>2500</v>
      </c>
      <c r="BS18" s="93">
        <v>5000</v>
      </c>
      <c r="BU18" s="93">
        <v>2500</v>
      </c>
      <c r="BV18" s="93">
        <v>5000</v>
      </c>
      <c r="BW18" s="93">
        <v>10000</v>
      </c>
      <c r="BY18" s="93">
        <v>500</v>
      </c>
      <c r="BZ18" s="93">
        <v>1000</v>
      </c>
      <c r="CA18" s="93">
        <v>1500</v>
      </c>
      <c r="CC18" s="126">
        <v>2500</v>
      </c>
      <c r="CD18" s="126">
        <v>5000</v>
      </c>
      <c r="CE18" s="126">
        <v>10000</v>
      </c>
      <c r="CF18" s="96" t="s">
        <v>269</v>
      </c>
      <c r="CG18" s="93">
        <v>5000</v>
      </c>
      <c r="CH18" s="93">
        <v>10000</v>
      </c>
      <c r="CI18" s="93">
        <v>20000</v>
      </c>
      <c r="CK18" s="93">
        <v>500</v>
      </c>
      <c r="CL18" s="93">
        <v>1000</v>
      </c>
      <c r="CM18" s="93">
        <v>1500</v>
      </c>
    </row>
    <row r="19" spans="1:91" x14ac:dyDescent="0.2">
      <c r="A19" s="93">
        <v>12288997614</v>
      </c>
      <c r="C19" s="93">
        <v>2</v>
      </c>
      <c r="J19" s="93">
        <v>2</v>
      </c>
      <c r="Q19" s="122">
        <v>250</v>
      </c>
      <c r="R19" s="93">
        <v>500</v>
      </c>
      <c r="S19" s="93">
        <v>1000</v>
      </c>
      <c r="U19" s="93">
        <v>100</v>
      </c>
      <c r="V19" s="93">
        <v>250</v>
      </c>
      <c r="W19" s="93">
        <v>500</v>
      </c>
      <c r="Y19" s="93">
        <v>100</v>
      </c>
      <c r="Z19" s="93">
        <v>250</v>
      </c>
      <c r="AA19" s="93">
        <v>500</v>
      </c>
      <c r="AC19" s="93">
        <v>150</v>
      </c>
      <c r="AD19" s="93">
        <v>300</v>
      </c>
      <c r="AE19" s="93">
        <v>500</v>
      </c>
      <c r="AG19" s="126">
        <v>1000</v>
      </c>
      <c r="AH19" s="126">
        <v>2500</v>
      </c>
      <c r="AI19" s="126">
        <v>4000</v>
      </c>
      <c r="AK19" s="93">
        <v>1000</v>
      </c>
      <c r="AL19" s="93">
        <v>1500</v>
      </c>
      <c r="AM19" s="93">
        <v>3000</v>
      </c>
      <c r="AO19" s="93">
        <v>150</v>
      </c>
      <c r="AP19" s="93">
        <v>300</v>
      </c>
      <c r="AQ19" s="93">
        <v>500</v>
      </c>
      <c r="AS19" s="93">
        <v>250</v>
      </c>
      <c r="AT19" s="93">
        <v>500</v>
      </c>
      <c r="AU19" s="93">
        <v>750</v>
      </c>
      <c r="AW19" s="93">
        <v>500</v>
      </c>
      <c r="AX19" s="93">
        <v>750</v>
      </c>
      <c r="AY19" s="93">
        <v>1000</v>
      </c>
      <c r="BA19" s="93">
        <v>500</v>
      </c>
      <c r="BB19" s="93">
        <v>750</v>
      </c>
      <c r="BC19" s="93">
        <v>1000</v>
      </c>
      <c r="BE19" s="93">
        <v>500</v>
      </c>
      <c r="BF19" s="93">
        <v>750</v>
      </c>
      <c r="BG19" s="93">
        <v>1000</v>
      </c>
      <c r="BI19" s="93">
        <v>500</v>
      </c>
      <c r="BJ19" s="93">
        <v>750</v>
      </c>
      <c r="BK19" s="93">
        <v>1000</v>
      </c>
      <c r="BM19" s="93">
        <v>1000</v>
      </c>
      <c r="BN19" s="93">
        <v>1500</v>
      </c>
      <c r="BO19" s="93">
        <v>3000</v>
      </c>
      <c r="BQ19" s="93">
        <v>1000</v>
      </c>
      <c r="BR19" s="93">
        <v>1500</v>
      </c>
      <c r="BS19" s="93">
        <v>3000</v>
      </c>
      <c r="BU19" s="93">
        <v>500</v>
      </c>
      <c r="BV19" s="93">
        <v>750</v>
      </c>
      <c r="BW19" s="93">
        <v>1000</v>
      </c>
      <c r="BY19" s="93">
        <v>250</v>
      </c>
      <c r="BZ19" s="93">
        <v>500</v>
      </c>
      <c r="CA19" s="93">
        <v>750</v>
      </c>
      <c r="CC19" s="126">
        <v>100</v>
      </c>
      <c r="CD19" s="126">
        <v>250</v>
      </c>
      <c r="CE19" s="126">
        <v>500</v>
      </c>
      <c r="CG19" s="93">
        <v>100</v>
      </c>
      <c r="CH19" s="93">
        <v>250</v>
      </c>
      <c r="CI19" s="93">
        <v>500</v>
      </c>
      <c r="CK19" s="93">
        <v>250</v>
      </c>
      <c r="CL19" s="93">
        <v>500</v>
      </c>
      <c r="CM19" s="93">
        <v>750</v>
      </c>
    </row>
    <row r="20" spans="1:91" x14ac:dyDescent="0.2">
      <c r="A20" s="93">
        <v>12288994092</v>
      </c>
      <c r="C20" s="93">
        <v>2</v>
      </c>
      <c r="J20" s="93">
        <v>2</v>
      </c>
    </row>
    <row r="21" spans="1:91" x14ac:dyDescent="0.2">
      <c r="A21" s="93">
        <v>12288986356</v>
      </c>
      <c r="B21" s="93">
        <v>1</v>
      </c>
      <c r="D21" s="93">
        <v>3</v>
      </c>
      <c r="E21" s="93">
        <v>4</v>
      </c>
      <c r="J21" s="93">
        <v>2</v>
      </c>
      <c r="Q21" s="122">
        <v>250</v>
      </c>
      <c r="R21" s="93">
        <v>500</v>
      </c>
      <c r="S21" s="93">
        <v>1000</v>
      </c>
      <c r="U21" s="93">
        <v>100</v>
      </c>
      <c r="V21" s="93">
        <v>200</v>
      </c>
      <c r="W21" s="93">
        <v>300</v>
      </c>
      <c r="Y21" s="93">
        <v>100</v>
      </c>
      <c r="Z21" s="93">
        <v>200</v>
      </c>
      <c r="AA21" s="93">
        <v>300</v>
      </c>
      <c r="AC21" s="93">
        <v>250</v>
      </c>
      <c r="AD21" s="93">
        <v>500</v>
      </c>
      <c r="AE21" s="93">
        <v>1000</v>
      </c>
      <c r="AG21" s="126">
        <v>500</v>
      </c>
      <c r="AH21" s="126">
        <v>1000</v>
      </c>
      <c r="AI21" s="126">
        <v>1500</v>
      </c>
      <c r="AK21" s="93">
        <v>500</v>
      </c>
      <c r="AL21" s="93">
        <v>1000</v>
      </c>
      <c r="AM21" s="93">
        <v>1500</v>
      </c>
      <c r="AO21" s="93">
        <v>100</v>
      </c>
      <c r="AP21" s="93">
        <v>200</v>
      </c>
      <c r="AQ21" s="93">
        <v>300</v>
      </c>
      <c r="AS21" s="93">
        <v>100</v>
      </c>
      <c r="AT21" s="93">
        <v>250</v>
      </c>
      <c r="AU21" s="93">
        <v>500</v>
      </c>
      <c r="AW21" s="93">
        <v>250</v>
      </c>
      <c r="AX21" s="93">
        <v>500</v>
      </c>
      <c r="AY21" s="93">
        <v>1000</v>
      </c>
      <c r="BA21" s="93">
        <v>100</v>
      </c>
      <c r="BB21" s="93">
        <v>250</v>
      </c>
      <c r="BC21" s="93">
        <v>500</v>
      </c>
      <c r="BE21" s="93">
        <v>100</v>
      </c>
      <c r="BF21" s="93">
        <v>250</v>
      </c>
      <c r="BG21" s="93">
        <v>500</v>
      </c>
      <c r="BI21" s="93">
        <v>250</v>
      </c>
      <c r="BJ21" s="93">
        <v>500</v>
      </c>
      <c r="BK21" s="93">
        <v>1000</v>
      </c>
      <c r="BM21" s="93">
        <v>100</v>
      </c>
      <c r="BN21" s="93">
        <v>250</v>
      </c>
      <c r="BO21" s="93">
        <v>500</v>
      </c>
      <c r="BQ21" s="93">
        <v>100</v>
      </c>
      <c r="BR21" s="93">
        <v>250</v>
      </c>
      <c r="BS21" s="93">
        <v>500</v>
      </c>
      <c r="BU21" s="93">
        <v>100</v>
      </c>
      <c r="BV21" s="93">
        <v>250</v>
      </c>
      <c r="BW21" s="93">
        <v>500</v>
      </c>
      <c r="BY21" s="93">
        <v>100</v>
      </c>
      <c r="BZ21" s="93">
        <v>250</v>
      </c>
      <c r="CA21" s="93">
        <v>500</v>
      </c>
      <c r="CC21" s="126">
        <v>100</v>
      </c>
      <c r="CD21" s="126">
        <v>250</v>
      </c>
      <c r="CE21" s="126">
        <v>500</v>
      </c>
      <c r="CG21" s="93">
        <v>100</v>
      </c>
      <c r="CH21" s="93">
        <v>250</v>
      </c>
      <c r="CI21" s="93">
        <v>500</v>
      </c>
      <c r="CK21" s="93">
        <v>100</v>
      </c>
      <c r="CL21" s="93">
        <v>250</v>
      </c>
      <c r="CM21" s="93">
        <v>500</v>
      </c>
    </row>
    <row r="22" spans="1:91" x14ac:dyDescent="0.2">
      <c r="A22" s="93">
        <v>12288982490</v>
      </c>
      <c r="B22" s="93">
        <v>1</v>
      </c>
      <c r="P22" s="93" t="s">
        <v>268</v>
      </c>
    </row>
    <row r="23" spans="1:91" x14ac:dyDescent="0.2">
      <c r="A23" s="93">
        <v>12288946354</v>
      </c>
      <c r="B23" s="93">
        <v>1</v>
      </c>
      <c r="D23" s="93">
        <v>3</v>
      </c>
      <c r="E23" s="93">
        <v>4</v>
      </c>
      <c r="L23" s="93">
        <v>4</v>
      </c>
      <c r="Q23" s="122">
        <v>1000</v>
      </c>
      <c r="R23" s="93">
        <v>2000</v>
      </c>
      <c r="S23" s="93">
        <v>3000</v>
      </c>
      <c r="U23" s="93">
        <v>1000</v>
      </c>
      <c r="V23" s="93">
        <v>2000</v>
      </c>
      <c r="W23" s="93">
        <v>3000</v>
      </c>
      <c r="Y23" s="93">
        <v>1000</v>
      </c>
      <c r="Z23" s="93">
        <v>2000</v>
      </c>
      <c r="AA23" s="93">
        <v>3000</v>
      </c>
      <c r="AC23" s="93">
        <v>1000</v>
      </c>
      <c r="AD23" s="93">
        <v>2000</v>
      </c>
      <c r="AE23" s="93">
        <v>5000</v>
      </c>
      <c r="AG23" s="126">
        <v>5000</v>
      </c>
      <c r="AH23" s="126">
        <v>7000</v>
      </c>
      <c r="AI23" s="126">
        <v>10000</v>
      </c>
      <c r="AK23" s="93">
        <v>1000</v>
      </c>
      <c r="AL23" s="93">
        <v>2000</v>
      </c>
      <c r="AM23" s="93">
        <v>3000</v>
      </c>
      <c r="AO23" s="93">
        <v>100</v>
      </c>
      <c r="AP23" s="93">
        <v>200</v>
      </c>
      <c r="AQ23" s="93">
        <v>300</v>
      </c>
      <c r="AS23" s="93">
        <v>1000</v>
      </c>
      <c r="AT23" s="93">
        <v>2000</v>
      </c>
      <c r="AU23" s="93">
        <v>5000</v>
      </c>
      <c r="AW23" s="93">
        <v>1000</v>
      </c>
      <c r="AX23" s="93">
        <v>2000</v>
      </c>
      <c r="AY23" s="93">
        <v>5000</v>
      </c>
      <c r="BA23" s="93">
        <v>1000</v>
      </c>
      <c r="BB23" s="93">
        <v>2000</v>
      </c>
      <c r="BC23" s="93">
        <v>5000</v>
      </c>
      <c r="BE23" s="93">
        <v>1000</v>
      </c>
      <c r="BF23" s="93">
        <v>2000</v>
      </c>
      <c r="BG23" s="93">
        <v>5000</v>
      </c>
      <c r="BI23" s="93">
        <v>500</v>
      </c>
      <c r="BJ23" s="93">
        <v>1000</v>
      </c>
      <c r="BK23" s="93">
        <v>5000</v>
      </c>
      <c r="BM23" s="93">
        <v>500</v>
      </c>
      <c r="BN23" s="93">
        <v>1000</v>
      </c>
      <c r="BO23" s="93">
        <v>2000</v>
      </c>
      <c r="BQ23" s="93">
        <v>500</v>
      </c>
      <c r="BR23" s="93">
        <v>1000</v>
      </c>
      <c r="BS23" s="93">
        <v>2000</v>
      </c>
      <c r="BU23" s="93">
        <v>1000</v>
      </c>
      <c r="BV23" s="93">
        <v>2000</v>
      </c>
      <c r="BW23" s="93">
        <v>5000</v>
      </c>
      <c r="BY23" s="93">
        <v>500</v>
      </c>
      <c r="BZ23" s="93">
        <v>1000</v>
      </c>
      <c r="CA23" s="93">
        <v>2000</v>
      </c>
      <c r="CC23" s="126">
        <v>1000</v>
      </c>
      <c r="CD23" s="126">
        <v>2000</v>
      </c>
      <c r="CE23" s="126">
        <v>3000</v>
      </c>
      <c r="CG23" s="93">
        <v>500</v>
      </c>
      <c r="CH23" s="93">
        <v>1000</v>
      </c>
      <c r="CI23" s="93">
        <v>2000</v>
      </c>
      <c r="CK23" s="93">
        <v>500</v>
      </c>
      <c r="CL23" s="93">
        <v>1000</v>
      </c>
      <c r="CM23" s="93">
        <v>2000</v>
      </c>
    </row>
    <row r="24" spans="1:91" x14ac:dyDescent="0.2">
      <c r="A24" s="93">
        <v>12288913428</v>
      </c>
      <c r="B24" s="93">
        <v>1</v>
      </c>
      <c r="C24" s="93">
        <v>2</v>
      </c>
      <c r="I24" s="93">
        <v>1</v>
      </c>
    </row>
    <row r="25" spans="1:91" x14ac:dyDescent="0.2">
      <c r="A25" s="93">
        <v>12288887798</v>
      </c>
      <c r="C25" s="93">
        <v>2</v>
      </c>
      <c r="D25" s="93">
        <v>3</v>
      </c>
      <c r="E25" s="93">
        <v>4</v>
      </c>
      <c r="L25" s="93">
        <v>4</v>
      </c>
      <c r="Q25" s="122">
        <v>100</v>
      </c>
      <c r="R25" s="93">
        <v>200</v>
      </c>
      <c r="S25" s="93">
        <v>1000</v>
      </c>
      <c r="T25" s="96" t="s">
        <v>267</v>
      </c>
      <c r="U25" s="93">
        <v>250</v>
      </c>
      <c r="V25" s="93">
        <v>500</v>
      </c>
      <c r="W25" s="93">
        <v>5000</v>
      </c>
      <c r="Y25" s="93">
        <v>0</v>
      </c>
      <c r="Z25" s="93">
        <v>0</v>
      </c>
      <c r="AA25" s="93">
        <v>500</v>
      </c>
      <c r="AB25" s="96" t="s">
        <v>266</v>
      </c>
      <c r="AC25" s="93">
        <v>100</v>
      </c>
      <c r="AD25" s="93">
        <v>150</v>
      </c>
      <c r="AE25" s="93">
        <v>250</v>
      </c>
      <c r="AF25" s="96" t="s">
        <v>265</v>
      </c>
      <c r="AG25" s="126">
        <v>300</v>
      </c>
      <c r="AH25" s="126">
        <v>900</v>
      </c>
      <c r="AI25" s="126">
        <v>1200</v>
      </c>
      <c r="AJ25" s="96" t="s">
        <v>264</v>
      </c>
      <c r="AK25" s="93">
        <v>25</v>
      </c>
      <c r="AL25" s="93">
        <v>50</v>
      </c>
      <c r="AM25" s="93">
        <v>150</v>
      </c>
      <c r="AN25" s="96" t="s">
        <v>263</v>
      </c>
      <c r="AO25" s="93">
        <v>15</v>
      </c>
      <c r="AP25" s="93">
        <v>30</v>
      </c>
      <c r="AQ25" s="93">
        <v>150</v>
      </c>
      <c r="AR25" s="96" t="s">
        <v>262</v>
      </c>
      <c r="AS25" s="93">
        <v>70</v>
      </c>
      <c r="AT25" s="93">
        <v>140</v>
      </c>
      <c r="AU25" s="93">
        <v>280</v>
      </c>
      <c r="AW25" s="93">
        <v>100</v>
      </c>
      <c r="AX25" s="93">
        <v>125</v>
      </c>
      <c r="AY25" s="93">
        <v>175</v>
      </c>
      <c r="BA25" s="93">
        <v>100</v>
      </c>
      <c r="BB25" s="93">
        <v>200</v>
      </c>
      <c r="BC25" s="93">
        <v>300</v>
      </c>
      <c r="BE25" s="93">
        <v>125</v>
      </c>
      <c r="BF25" s="93">
        <v>150</v>
      </c>
      <c r="BG25" s="93">
        <v>250</v>
      </c>
      <c r="BI25" s="93">
        <v>25</v>
      </c>
      <c r="BJ25" s="93">
        <v>50</v>
      </c>
      <c r="BK25" s="93">
        <v>75</v>
      </c>
      <c r="BM25" s="93">
        <v>25</v>
      </c>
      <c r="BN25" s="93">
        <v>50</v>
      </c>
      <c r="BO25" s="93">
        <v>150</v>
      </c>
      <c r="BQ25" s="93">
        <v>25</v>
      </c>
      <c r="BR25" s="93">
        <v>75</v>
      </c>
      <c r="BS25" s="93">
        <v>150</v>
      </c>
      <c r="BU25" s="93">
        <v>25</v>
      </c>
      <c r="BV25" s="93">
        <v>75</v>
      </c>
      <c r="BW25" s="93">
        <v>150</v>
      </c>
      <c r="BY25" s="93">
        <v>75</v>
      </c>
      <c r="BZ25" s="93">
        <v>150</v>
      </c>
      <c r="CA25" s="93">
        <v>300</v>
      </c>
      <c r="CC25" s="126">
        <v>25</v>
      </c>
      <c r="CD25" s="126">
        <v>50</v>
      </c>
      <c r="CE25" s="126">
        <v>150</v>
      </c>
      <c r="CG25" s="93">
        <v>100</v>
      </c>
      <c r="CH25" s="93">
        <v>150</v>
      </c>
      <c r="CI25" s="93">
        <v>200</v>
      </c>
      <c r="CK25" s="93">
        <v>100</v>
      </c>
      <c r="CL25" s="93">
        <v>125</v>
      </c>
      <c r="CM25" s="93">
        <v>200</v>
      </c>
    </row>
    <row r="26" spans="1:91" x14ac:dyDescent="0.2">
      <c r="A26" s="93">
        <v>12288863463</v>
      </c>
      <c r="C26" s="93">
        <v>2</v>
      </c>
      <c r="J26" s="93">
        <v>2</v>
      </c>
      <c r="Q26" s="122">
        <v>50</v>
      </c>
      <c r="R26" s="93">
        <v>100</v>
      </c>
      <c r="S26" s="93">
        <v>100</v>
      </c>
      <c r="T26" s="96" t="s">
        <v>261</v>
      </c>
      <c r="U26" s="93">
        <v>100</v>
      </c>
      <c r="V26" s="93">
        <v>150</v>
      </c>
      <c r="W26" s="93">
        <v>200</v>
      </c>
      <c r="Y26" s="93">
        <v>250</v>
      </c>
      <c r="Z26" s="93">
        <v>500</v>
      </c>
      <c r="AA26" s="93">
        <v>500</v>
      </c>
      <c r="AC26" s="93">
        <v>100</v>
      </c>
      <c r="AD26" s="93">
        <v>150</v>
      </c>
      <c r="AE26" s="93">
        <v>300</v>
      </c>
      <c r="AG26" s="126">
        <v>500</v>
      </c>
      <c r="AH26" s="126">
        <v>500</v>
      </c>
      <c r="AI26" s="126">
        <v>750</v>
      </c>
      <c r="AK26" s="93">
        <v>100</v>
      </c>
      <c r="AL26" s="93">
        <v>200</v>
      </c>
      <c r="AM26" s="93">
        <v>300</v>
      </c>
      <c r="AO26" s="93">
        <v>50</v>
      </c>
      <c r="AP26" s="93">
        <v>100</v>
      </c>
      <c r="AQ26" s="93">
        <v>150</v>
      </c>
      <c r="AS26" s="93">
        <v>300</v>
      </c>
      <c r="AT26" s="93">
        <v>500</v>
      </c>
      <c r="AU26" s="93">
        <v>750</v>
      </c>
      <c r="AW26" s="93">
        <v>100</v>
      </c>
      <c r="AX26" s="93">
        <v>200</v>
      </c>
      <c r="AY26" s="93">
        <v>300</v>
      </c>
      <c r="BA26" s="93">
        <v>300</v>
      </c>
      <c r="BB26" s="93">
        <v>400</v>
      </c>
      <c r="BC26" s="93">
        <v>500</v>
      </c>
      <c r="BE26" s="93">
        <v>250</v>
      </c>
      <c r="BF26" s="93">
        <v>500</v>
      </c>
      <c r="BG26" s="93">
        <v>1000</v>
      </c>
      <c r="BI26" s="93">
        <v>500</v>
      </c>
      <c r="BJ26" s="93">
        <v>750</v>
      </c>
      <c r="BK26" s="93">
        <v>1000</v>
      </c>
      <c r="BM26" s="93">
        <v>150</v>
      </c>
      <c r="BN26" s="93">
        <v>300</v>
      </c>
      <c r="BO26" s="93">
        <v>500</v>
      </c>
      <c r="BQ26" s="93">
        <v>100</v>
      </c>
      <c r="BR26" s="93">
        <v>200</v>
      </c>
      <c r="BS26" s="93">
        <v>300</v>
      </c>
      <c r="BU26" s="93">
        <v>100</v>
      </c>
      <c r="BV26" s="93">
        <v>200</v>
      </c>
      <c r="BW26" s="93">
        <v>300</v>
      </c>
      <c r="BY26" s="93">
        <v>50</v>
      </c>
      <c r="BZ26" s="93">
        <v>100</v>
      </c>
      <c r="CA26" s="93">
        <v>150</v>
      </c>
      <c r="CC26" s="126">
        <v>100</v>
      </c>
      <c r="CD26" s="126">
        <v>150</v>
      </c>
      <c r="CE26" s="126">
        <v>200</v>
      </c>
      <c r="CG26" s="93">
        <v>300</v>
      </c>
      <c r="CH26" s="93">
        <v>600</v>
      </c>
      <c r="CI26" s="93">
        <v>900</v>
      </c>
      <c r="CK26" s="93">
        <v>250</v>
      </c>
      <c r="CL26" s="93">
        <v>500</v>
      </c>
      <c r="CM26" s="93">
        <v>750</v>
      </c>
    </row>
    <row r="27" spans="1:91" x14ac:dyDescent="0.2">
      <c r="A27" s="93">
        <v>12288826104</v>
      </c>
      <c r="D27" s="93">
        <v>3</v>
      </c>
      <c r="L27" s="93">
        <v>4</v>
      </c>
    </row>
    <row r="28" spans="1:91" x14ac:dyDescent="0.2">
      <c r="A28" s="93">
        <v>12288824750</v>
      </c>
      <c r="B28" s="93">
        <v>1</v>
      </c>
      <c r="D28" s="93">
        <v>3</v>
      </c>
      <c r="I28" s="93">
        <v>1</v>
      </c>
      <c r="L28" s="93">
        <v>4</v>
      </c>
    </row>
    <row r="29" spans="1:91" x14ac:dyDescent="0.2">
      <c r="A29" s="93">
        <v>12288824121</v>
      </c>
      <c r="B29" s="93">
        <v>1</v>
      </c>
      <c r="D29" s="93">
        <v>3</v>
      </c>
      <c r="E29" s="93">
        <v>4</v>
      </c>
      <c r="J29" s="93">
        <v>2</v>
      </c>
      <c r="Q29" s="122">
        <v>500</v>
      </c>
      <c r="R29" s="93">
        <v>1000</v>
      </c>
      <c r="S29" s="93">
        <v>3000</v>
      </c>
      <c r="U29" s="93">
        <v>500</v>
      </c>
      <c r="V29" s="93">
        <v>1000</v>
      </c>
      <c r="W29" s="93">
        <v>3000</v>
      </c>
      <c r="Y29" s="93">
        <v>500</v>
      </c>
      <c r="Z29" s="93">
        <v>1000</v>
      </c>
      <c r="AA29" s="93">
        <v>3000</v>
      </c>
      <c r="AC29" s="93">
        <v>1000</v>
      </c>
      <c r="AD29" s="93">
        <v>2000</v>
      </c>
      <c r="AE29" s="93">
        <v>3000</v>
      </c>
      <c r="AG29" s="126">
        <v>1000</v>
      </c>
      <c r="AH29" s="126">
        <v>3000</v>
      </c>
      <c r="AI29" s="126">
        <v>5000</v>
      </c>
      <c r="AK29" s="93">
        <v>2000</v>
      </c>
      <c r="AL29" s="93">
        <v>3000</v>
      </c>
      <c r="AM29" s="93">
        <v>5000</v>
      </c>
    </row>
    <row r="30" spans="1:91" x14ac:dyDescent="0.2">
      <c r="A30" s="93">
        <v>12288823432</v>
      </c>
      <c r="B30" s="93">
        <v>1</v>
      </c>
      <c r="J30" s="93">
        <v>2</v>
      </c>
    </row>
    <row r="31" spans="1:91" x14ac:dyDescent="0.2">
      <c r="A31" s="93">
        <v>12288767241</v>
      </c>
      <c r="D31" s="93">
        <v>3</v>
      </c>
      <c r="P31" s="93" t="s">
        <v>260</v>
      </c>
      <c r="Q31" s="122">
        <v>500</v>
      </c>
      <c r="R31" s="93">
        <v>1000</v>
      </c>
      <c r="S31" s="93">
        <v>2000</v>
      </c>
      <c r="T31" s="96" t="s">
        <v>259</v>
      </c>
      <c r="U31" s="93">
        <v>1000</v>
      </c>
      <c r="V31" s="93">
        <v>2000</v>
      </c>
      <c r="W31" s="93">
        <v>3000</v>
      </c>
      <c r="Y31" s="93">
        <v>1000</v>
      </c>
      <c r="Z31" s="93">
        <v>2000</v>
      </c>
      <c r="AA31" s="93">
        <v>3000</v>
      </c>
      <c r="AC31" s="93">
        <v>300</v>
      </c>
      <c r="AD31" s="93">
        <v>600</v>
      </c>
      <c r="AE31" s="93">
        <v>900</v>
      </c>
      <c r="AG31" s="126">
        <v>1000</v>
      </c>
      <c r="AH31" s="126">
        <v>2000</v>
      </c>
      <c r="AI31" s="126">
        <v>6000</v>
      </c>
      <c r="AK31" s="93">
        <v>100</v>
      </c>
      <c r="AL31" s="93">
        <v>200</v>
      </c>
      <c r="AM31" s="93">
        <v>300</v>
      </c>
      <c r="AO31" s="93">
        <v>100</v>
      </c>
      <c r="AP31" s="93">
        <v>200</v>
      </c>
      <c r="AQ31" s="93">
        <v>300</v>
      </c>
      <c r="AS31" s="93">
        <v>500</v>
      </c>
      <c r="AT31" s="93">
        <v>1000</v>
      </c>
      <c r="AU31" s="93">
        <v>2000</v>
      </c>
      <c r="AW31" s="93">
        <v>500</v>
      </c>
      <c r="AX31" s="93">
        <v>1000</v>
      </c>
      <c r="AY31" s="93">
        <v>2000</v>
      </c>
      <c r="BA31" s="93">
        <v>1000</v>
      </c>
      <c r="BB31" s="93">
        <v>2000</v>
      </c>
      <c r="BC31" s="93">
        <v>3000</v>
      </c>
      <c r="BD31" s="96" t="s">
        <v>258</v>
      </c>
      <c r="BE31" s="93">
        <v>100</v>
      </c>
      <c r="BF31" s="93">
        <v>200</v>
      </c>
      <c r="BG31" s="93">
        <v>400</v>
      </c>
      <c r="BH31" s="96" t="s">
        <v>257</v>
      </c>
      <c r="BI31" s="93">
        <v>200</v>
      </c>
      <c r="BJ31" s="93">
        <v>500</v>
      </c>
      <c r="BK31" s="93">
        <v>1000</v>
      </c>
      <c r="BL31" s="96" t="s">
        <v>256</v>
      </c>
      <c r="BM31" s="93">
        <v>100</v>
      </c>
      <c r="BN31" s="93">
        <v>500</v>
      </c>
      <c r="BO31" s="93">
        <v>1000</v>
      </c>
      <c r="BQ31" s="93">
        <v>500</v>
      </c>
      <c r="BR31" s="93">
        <v>1000</v>
      </c>
      <c r="BS31" s="93">
        <v>2000</v>
      </c>
      <c r="BU31" s="93">
        <v>100</v>
      </c>
      <c r="BV31" s="93">
        <v>200</v>
      </c>
      <c r="BW31" s="93">
        <v>300</v>
      </c>
      <c r="BY31" s="93">
        <v>100</v>
      </c>
      <c r="BZ31" s="93">
        <v>200</v>
      </c>
      <c r="CA31" s="93">
        <v>300</v>
      </c>
      <c r="CC31" s="126">
        <v>500</v>
      </c>
      <c r="CD31" s="126">
        <v>1000</v>
      </c>
      <c r="CE31" s="126">
        <v>1500</v>
      </c>
      <c r="CG31" s="93">
        <v>500</v>
      </c>
      <c r="CH31" s="93">
        <v>1000</v>
      </c>
      <c r="CI31" s="93">
        <v>2000</v>
      </c>
      <c r="CK31" s="93">
        <v>100</v>
      </c>
      <c r="CL31" s="93">
        <v>500</v>
      </c>
      <c r="CM31" s="93">
        <v>1000</v>
      </c>
    </row>
    <row r="32" spans="1:91" x14ac:dyDescent="0.2">
      <c r="A32" s="93">
        <v>12288762094</v>
      </c>
      <c r="D32" s="93">
        <v>3</v>
      </c>
      <c r="J32" s="93">
        <v>2</v>
      </c>
      <c r="Q32" s="122">
        <v>1000</v>
      </c>
      <c r="R32" s="93">
        <v>5000</v>
      </c>
      <c r="S32" s="93">
        <v>10000</v>
      </c>
      <c r="U32" s="93">
        <v>200</v>
      </c>
      <c r="V32" s="93">
        <v>500</v>
      </c>
      <c r="W32" s="93">
        <v>1000</v>
      </c>
      <c r="Y32" s="93">
        <v>200</v>
      </c>
      <c r="Z32" s="93">
        <v>500</v>
      </c>
      <c r="AA32" s="93">
        <v>1000</v>
      </c>
      <c r="AC32" s="93">
        <v>1000</v>
      </c>
      <c r="AD32" s="93">
        <v>5000</v>
      </c>
      <c r="AE32" s="93">
        <v>10000</v>
      </c>
      <c r="AG32" s="126">
        <v>1000</v>
      </c>
      <c r="AH32" s="126">
        <v>5000</v>
      </c>
      <c r="AI32" s="126">
        <v>10000</v>
      </c>
      <c r="AK32" s="93">
        <v>500</v>
      </c>
      <c r="AL32" s="93">
        <v>1000</v>
      </c>
      <c r="AM32" s="93">
        <v>5000</v>
      </c>
      <c r="AO32" s="93">
        <v>200</v>
      </c>
      <c r="AP32" s="93">
        <v>500</v>
      </c>
      <c r="AQ32" s="93">
        <v>1000</v>
      </c>
      <c r="AS32" s="93">
        <v>1000</v>
      </c>
      <c r="AT32" s="93">
        <v>5000</v>
      </c>
      <c r="AU32" s="93">
        <v>10000</v>
      </c>
      <c r="AW32" s="93">
        <v>200</v>
      </c>
      <c r="AX32" s="93">
        <v>500</v>
      </c>
      <c r="AY32" s="93">
        <v>1000</v>
      </c>
      <c r="BA32" s="93">
        <v>200</v>
      </c>
      <c r="BB32" s="93">
        <v>500</v>
      </c>
      <c r="BC32" s="93">
        <v>1000</v>
      </c>
      <c r="BE32" s="93">
        <v>200</v>
      </c>
      <c r="BF32" s="93">
        <v>500</v>
      </c>
      <c r="BG32" s="93">
        <v>1000</v>
      </c>
      <c r="BI32" s="93">
        <v>200</v>
      </c>
      <c r="BJ32" s="93">
        <v>500</v>
      </c>
      <c r="BK32" s="93">
        <v>1000</v>
      </c>
      <c r="BM32" s="93">
        <v>1000</v>
      </c>
      <c r="BN32" s="93">
        <v>5000</v>
      </c>
      <c r="BO32" s="93">
        <v>10000</v>
      </c>
      <c r="BQ32" s="93">
        <v>200</v>
      </c>
      <c r="BR32" s="93">
        <v>500</v>
      </c>
      <c r="BS32" s="93">
        <v>1000</v>
      </c>
      <c r="BU32" s="93">
        <v>200</v>
      </c>
      <c r="BV32" s="93">
        <v>500</v>
      </c>
      <c r="BW32" s="93">
        <v>1000</v>
      </c>
      <c r="BY32" s="93">
        <v>200</v>
      </c>
      <c r="BZ32" s="93">
        <v>500</v>
      </c>
      <c r="CA32" s="93">
        <v>1000</v>
      </c>
      <c r="CC32" s="126">
        <v>1000</v>
      </c>
      <c r="CD32" s="126">
        <v>5000</v>
      </c>
      <c r="CE32" s="126">
        <v>10000</v>
      </c>
      <c r="CG32" s="93">
        <v>1000</v>
      </c>
      <c r="CH32" s="93">
        <v>5000</v>
      </c>
      <c r="CI32" s="93">
        <v>10000</v>
      </c>
      <c r="CK32" s="93">
        <v>1000</v>
      </c>
      <c r="CL32" s="93">
        <v>2000</v>
      </c>
      <c r="CM32" s="93">
        <v>3000</v>
      </c>
    </row>
    <row r="33" spans="1:92" x14ac:dyDescent="0.2">
      <c r="A33" s="93">
        <v>12288756049</v>
      </c>
      <c r="B33" s="93">
        <v>1</v>
      </c>
      <c r="D33" s="93">
        <v>3</v>
      </c>
      <c r="I33" s="93">
        <v>1</v>
      </c>
      <c r="L33" s="93">
        <v>4</v>
      </c>
      <c r="Q33" s="122">
        <v>500</v>
      </c>
      <c r="R33" s="93">
        <v>1000</v>
      </c>
      <c r="S33" s="93">
        <v>2500</v>
      </c>
      <c r="T33" s="96" t="s">
        <v>255</v>
      </c>
      <c r="U33" s="93">
        <v>500</v>
      </c>
      <c r="V33" s="93">
        <v>1000</v>
      </c>
      <c r="W33" s="93">
        <v>2500</v>
      </c>
      <c r="X33" s="96" t="s">
        <v>254</v>
      </c>
      <c r="Y33" s="93">
        <v>500</v>
      </c>
      <c r="Z33" s="93">
        <v>1000</v>
      </c>
      <c r="AA33" s="93">
        <v>5000</v>
      </c>
      <c r="AB33" s="96" t="s">
        <v>253</v>
      </c>
    </row>
    <row r="34" spans="1:92" x14ac:dyDescent="0.2">
      <c r="A34" s="93">
        <v>12288719799</v>
      </c>
      <c r="B34" s="93">
        <v>1</v>
      </c>
      <c r="D34" s="93">
        <v>3</v>
      </c>
      <c r="N34" s="93">
        <v>6</v>
      </c>
    </row>
    <row r="35" spans="1:92" x14ac:dyDescent="0.2">
      <c r="A35" s="93">
        <v>12288703723</v>
      </c>
      <c r="D35" s="93">
        <v>3</v>
      </c>
      <c r="I35" s="93">
        <v>1</v>
      </c>
      <c r="Q35" s="122">
        <v>0</v>
      </c>
      <c r="R35" s="93">
        <v>50</v>
      </c>
      <c r="S35" s="93">
        <v>250</v>
      </c>
      <c r="T35" s="96" t="s">
        <v>252</v>
      </c>
      <c r="U35" s="93">
        <v>0</v>
      </c>
      <c r="V35" s="93">
        <v>0</v>
      </c>
      <c r="W35" s="93">
        <v>0</v>
      </c>
      <c r="Y35" s="93">
        <v>0</v>
      </c>
      <c r="Z35" s="93">
        <v>0</v>
      </c>
      <c r="AA35" s="93">
        <v>50</v>
      </c>
      <c r="AB35" s="96" t="s">
        <v>251</v>
      </c>
      <c r="AC35" s="93">
        <v>0</v>
      </c>
      <c r="AD35" s="93">
        <v>0</v>
      </c>
      <c r="AE35" s="93">
        <v>50</v>
      </c>
      <c r="AF35" s="96" t="s">
        <v>250</v>
      </c>
      <c r="AG35" s="126">
        <v>0</v>
      </c>
      <c r="AH35" s="126">
        <v>100</v>
      </c>
      <c r="AI35" s="126">
        <v>1000</v>
      </c>
      <c r="AJ35" s="96" t="s">
        <v>249</v>
      </c>
      <c r="AK35" s="93">
        <v>0</v>
      </c>
      <c r="AL35" s="93">
        <v>500</v>
      </c>
      <c r="AM35" s="93">
        <v>1000</v>
      </c>
      <c r="AN35" s="96" t="s">
        <v>248</v>
      </c>
      <c r="AO35" s="93">
        <v>50</v>
      </c>
      <c r="AP35" s="93">
        <v>250</v>
      </c>
      <c r="AQ35" s="93">
        <v>250</v>
      </c>
      <c r="AR35" s="96" t="s">
        <v>247</v>
      </c>
      <c r="AS35" s="93">
        <v>0</v>
      </c>
      <c r="AT35" s="93">
        <v>250</v>
      </c>
      <c r="AU35" s="93">
        <v>250</v>
      </c>
      <c r="AV35" s="96" t="s">
        <v>246</v>
      </c>
      <c r="AW35" s="93">
        <v>0</v>
      </c>
      <c r="AX35" s="93">
        <v>50</v>
      </c>
      <c r="AY35" s="93">
        <v>50</v>
      </c>
      <c r="AZ35" s="96" t="s">
        <v>245</v>
      </c>
      <c r="BA35" s="93">
        <v>0</v>
      </c>
      <c r="BB35" s="93">
        <v>50</v>
      </c>
      <c r="BC35" s="93">
        <v>50</v>
      </c>
      <c r="BD35" s="96" t="s">
        <v>244</v>
      </c>
      <c r="BE35" s="93">
        <v>0</v>
      </c>
      <c r="BF35" s="93">
        <v>50</v>
      </c>
      <c r="BG35" s="93">
        <v>50</v>
      </c>
      <c r="BH35" s="96" t="s">
        <v>243</v>
      </c>
      <c r="BI35" s="93">
        <v>0</v>
      </c>
      <c r="BJ35" s="93">
        <v>50</v>
      </c>
      <c r="BK35" s="93">
        <v>50</v>
      </c>
      <c r="BL35" s="96" t="s">
        <v>242</v>
      </c>
      <c r="BM35" s="93">
        <v>0</v>
      </c>
      <c r="BN35" s="93">
        <v>0</v>
      </c>
      <c r="BO35" s="93">
        <v>0</v>
      </c>
      <c r="BP35" s="96" t="s">
        <v>241</v>
      </c>
      <c r="BQ35" s="93">
        <v>0</v>
      </c>
      <c r="BR35" s="93">
        <v>50</v>
      </c>
      <c r="BS35" s="93">
        <v>500</v>
      </c>
      <c r="BU35" s="93">
        <v>0</v>
      </c>
      <c r="BV35" s="93">
        <v>0</v>
      </c>
      <c r="BW35" s="93">
        <v>50</v>
      </c>
      <c r="BX35" s="96" t="s">
        <v>240</v>
      </c>
      <c r="BY35" s="93">
        <v>50</v>
      </c>
      <c r="BZ35" s="93">
        <v>50</v>
      </c>
      <c r="CA35" s="93">
        <v>50</v>
      </c>
      <c r="CB35" s="96" t="s">
        <v>239</v>
      </c>
      <c r="CC35" s="126">
        <v>0</v>
      </c>
      <c r="CD35" s="126">
        <v>1000</v>
      </c>
      <c r="CE35" s="126">
        <v>1000</v>
      </c>
      <c r="CF35" s="96" t="s">
        <v>238</v>
      </c>
      <c r="CG35" s="93">
        <v>0</v>
      </c>
      <c r="CH35" s="93">
        <v>50</v>
      </c>
      <c r="CI35" s="93">
        <v>50</v>
      </c>
      <c r="CJ35" s="96" t="s">
        <v>237</v>
      </c>
      <c r="CK35" s="93">
        <v>0</v>
      </c>
      <c r="CL35" s="93">
        <v>1000</v>
      </c>
      <c r="CM35" s="93">
        <v>1000</v>
      </c>
      <c r="CN35" s="96" t="s">
        <v>236</v>
      </c>
    </row>
    <row r="36" spans="1:92" x14ac:dyDescent="0.2">
      <c r="A36" s="93">
        <v>12288701499</v>
      </c>
      <c r="C36" s="93">
        <v>2</v>
      </c>
      <c r="I36" s="93">
        <v>1</v>
      </c>
      <c r="Q36" s="122">
        <v>250</v>
      </c>
      <c r="R36" s="93">
        <v>1000</v>
      </c>
      <c r="S36" s="93">
        <v>5000</v>
      </c>
      <c r="T36" s="96" t="s">
        <v>235</v>
      </c>
      <c r="U36" s="93">
        <v>1000</v>
      </c>
      <c r="V36" s="93">
        <v>2500</v>
      </c>
      <c r="W36" s="93">
        <v>5000</v>
      </c>
      <c r="Y36" s="93">
        <v>1000</v>
      </c>
      <c r="Z36" s="93">
        <v>2500</v>
      </c>
      <c r="AA36" s="93">
        <v>5000</v>
      </c>
      <c r="AB36" s="96" t="s">
        <v>234</v>
      </c>
      <c r="AC36" s="93">
        <v>1000</v>
      </c>
      <c r="AD36" s="93">
        <v>2500</v>
      </c>
      <c r="AE36" s="93">
        <v>5000</v>
      </c>
      <c r="AG36" s="126">
        <v>10000</v>
      </c>
      <c r="AH36" s="126">
        <v>25000</v>
      </c>
      <c r="AI36" s="126">
        <v>50000</v>
      </c>
      <c r="AJ36" s="96" t="s">
        <v>233</v>
      </c>
      <c r="AK36" s="93">
        <v>500</v>
      </c>
      <c r="AL36" s="93">
        <v>2500</v>
      </c>
      <c r="AM36" s="93">
        <v>5000</v>
      </c>
      <c r="AO36" s="93">
        <v>250</v>
      </c>
      <c r="AP36" s="93">
        <v>500</v>
      </c>
      <c r="AQ36" s="93">
        <v>2500</v>
      </c>
      <c r="AS36" s="93">
        <v>500</v>
      </c>
      <c r="AT36" s="93">
        <v>2500</v>
      </c>
      <c r="AU36" s="93">
        <v>5000</v>
      </c>
      <c r="AW36" s="93">
        <v>1000</v>
      </c>
      <c r="AX36" s="93">
        <v>5000</v>
      </c>
      <c r="AY36" s="93">
        <v>10000</v>
      </c>
      <c r="BA36" s="93">
        <v>250</v>
      </c>
      <c r="BB36" s="93">
        <v>2500</v>
      </c>
      <c r="BC36" s="93">
        <v>5000</v>
      </c>
      <c r="BE36" s="93">
        <v>1000</v>
      </c>
      <c r="BF36" s="93">
        <v>2500</v>
      </c>
      <c r="BG36" s="93">
        <v>10000</v>
      </c>
      <c r="BI36" s="93">
        <v>2500</v>
      </c>
      <c r="BJ36" s="93">
        <v>5000</v>
      </c>
      <c r="BK36" s="93">
        <v>10000</v>
      </c>
      <c r="BM36" s="93">
        <v>1000</v>
      </c>
      <c r="BN36" s="93">
        <v>2500</v>
      </c>
      <c r="BO36" s="93">
        <v>5000</v>
      </c>
      <c r="BQ36" s="93">
        <v>5000</v>
      </c>
      <c r="BR36" s="93">
        <v>10000</v>
      </c>
      <c r="BS36" s="93">
        <v>25000</v>
      </c>
      <c r="BT36" s="96" t="s">
        <v>232</v>
      </c>
      <c r="BU36" s="93">
        <v>250</v>
      </c>
      <c r="BV36" s="93">
        <v>500</v>
      </c>
      <c r="BW36" s="93">
        <v>1000</v>
      </c>
      <c r="BY36" s="93">
        <v>500</v>
      </c>
      <c r="BZ36" s="93">
        <v>2500</v>
      </c>
      <c r="CA36" s="93">
        <v>5000</v>
      </c>
      <c r="CC36" s="126">
        <v>500</v>
      </c>
      <c r="CD36" s="126">
        <v>2500</v>
      </c>
      <c r="CE36" s="126">
        <v>10000</v>
      </c>
      <c r="CG36" s="93">
        <v>500</v>
      </c>
      <c r="CH36" s="93">
        <v>2500</v>
      </c>
      <c r="CI36" s="93">
        <v>5000</v>
      </c>
      <c r="CK36" s="93">
        <v>2500</v>
      </c>
      <c r="CL36" s="93">
        <v>10000</v>
      </c>
      <c r="CM36" s="93">
        <v>25000</v>
      </c>
    </row>
    <row r="37" spans="1:92" x14ac:dyDescent="0.2">
      <c r="A37" s="93">
        <v>12288694224</v>
      </c>
      <c r="B37" s="93">
        <v>1</v>
      </c>
      <c r="D37" s="93">
        <v>3</v>
      </c>
      <c r="L37" s="93">
        <v>4</v>
      </c>
    </row>
    <row r="38" spans="1:92" x14ac:dyDescent="0.2">
      <c r="A38" s="93">
        <v>12288676164</v>
      </c>
      <c r="C38" s="93">
        <v>2</v>
      </c>
      <c r="J38" s="93">
        <v>2</v>
      </c>
      <c r="Q38" s="122">
        <v>300</v>
      </c>
      <c r="R38" s="93">
        <v>700</v>
      </c>
      <c r="S38" s="93">
        <v>1000</v>
      </c>
      <c r="U38" s="93">
        <v>300</v>
      </c>
      <c r="V38" s="93">
        <v>700</v>
      </c>
      <c r="W38" s="93">
        <v>1000</v>
      </c>
      <c r="Y38" s="93">
        <v>300</v>
      </c>
      <c r="Z38" s="93">
        <v>700</v>
      </c>
      <c r="AA38" s="93">
        <v>1000</v>
      </c>
      <c r="AC38" s="93">
        <v>300</v>
      </c>
      <c r="AD38" s="93">
        <v>700</v>
      </c>
      <c r="AE38" s="93">
        <v>1000</v>
      </c>
      <c r="AG38" s="126">
        <v>1000</v>
      </c>
      <c r="AH38" s="126">
        <v>2000</v>
      </c>
      <c r="AI38" s="126">
        <v>3000</v>
      </c>
      <c r="AK38" s="93">
        <v>300</v>
      </c>
      <c r="AL38" s="93">
        <v>300</v>
      </c>
      <c r="AM38" s="93">
        <v>700</v>
      </c>
      <c r="AO38" s="93">
        <v>50</v>
      </c>
      <c r="AP38" s="93">
        <v>100</v>
      </c>
      <c r="AQ38" s="93">
        <v>300</v>
      </c>
      <c r="AS38" s="93">
        <v>100</v>
      </c>
      <c r="AT38" s="93">
        <v>300</v>
      </c>
      <c r="AU38" s="93">
        <v>700</v>
      </c>
      <c r="AW38" s="93">
        <v>100</v>
      </c>
      <c r="AX38" s="93">
        <v>300</v>
      </c>
      <c r="AY38" s="93">
        <v>700</v>
      </c>
      <c r="BA38" s="93">
        <v>100</v>
      </c>
      <c r="BB38" s="93">
        <v>100</v>
      </c>
      <c r="BC38" s="93">
        <v>300</v>
      </c>
      <c r="BE38" s="93">
        <v>100</v>
      </c>
      <c r="BF38" s="93">
        <v>100</v>
      </c>
      <c r="BG38" s="93">
        <v>700</v>
      </c>
      <c r="BI38" s="93">
        <v>100</v>
      </c>
      <c r="BJ38" s="93">
        <v>100</v>
      </c>
      <c r="BK38" s="93">
        <v>300</v>
      </c>
      <c r="BM38" s="93">
        <v>100</v>
      </c>
      <c r="BN38" s="93">
        <v>300</v>
      </c>
      <c r="BO38" s="93">
        <v>300</v>
      </c>
      <c r="BQ38" s="93">
        <v>300</v>
      </c>
      <c r="BR38" s="93">
        <v>500</v>
      </c>
      <c r="BS38" s="93">
        <v>1000</v>
      </c>
      <c r="BU38" s="93">
        <v>100</v>
      </c>
      <c r="BV38" s="93">
        <v>300</v>
      </c>
      <c r="BW38" s="93">
        <v>500</v>
      </c>
      <c r="BY38" s="93">
        <v>100</v>
      </c>
      <c r="BZ38" s="93">
        <v>100</v>
      </c>
      <c r="CA38" s="93">
        <v>300</v>
      </c>
      <c r="CC38" s="126">
        <v>300</v>
      </c>
      <c r="CD38" s="126">
        <v>300</v>
      </c>
      <c r="CE38" s="126">
        <v>500</v>
      </c>
      <c r="CG38" s="93">
        <v>100</v>
      </c>
      <c r="CH38" s="93">
        <v>100</v>
      </c>
      <c r="CI38" s="93">
        <v>300</v>
      </c>
      <c r="CK38" s="93">
        <v>100</v>
      </c>
      <c r="CL38" s="93">
        <v>200</v>
      </c>
      <c r="CM38" s="93">
        <v>300</v>
      </c>
    </row>
    <row r="39" spans="1:92" x14ac:dyDescent="0.2">
      <c r="A39" s="93">
        <v>12288591251</v>
      </c>
      <c r="B39" s="93">
        <v>1</v>
      </c>
      <c r="J39" s="93">
        <v>2</v>
      </c>
      <c r="Q39" s="122">
        <v>100</v>
      </c>
      <c r="R39" s="93">
        <v>500</v>
      </c>
      <c r="S39" s="93">
        <v>1000</v>
      </c>
      <c r="U39" s="93">
        <v>1500</v>
      </c>
      <c r="V39" s="93">
        <v>3000</v>
      </c>
      <c r="W39" s="93">
        <v>5000</v>
      </c>
      <c r="Y39" s="93">
        <v>3000</v>
      </c>
      <c r="Z39" s="93">
        <v>5000</v>
      </c>
      <c r="AA39" s="93">
        <v>7000</v>
      </c>
      <c r="AC39" s="93">
        <v>500</v>
      </c>
      <c r="AD39" s="93">
        <v>2000</v>
      </c>
      <c r="AE39" s="93">
        <v>5000</v>
      </c>
      <c r="AG39" s="126">
        <v>5000</v>
      </c>
      <c r="AH39" s="126">
        <v>10000</v>
      </c>
      <c r="AI39" s="126">
        <v>15000</v>
      </c>
      <c r="AJ39" s="96" t="s">
        <v>231</v>
      </c>
      <c r="AK39" s="93">
        <v>1000</v>
      </c>
      <c r="AL39" s="93">
        <v>3000</v>
      </c>
      <c r="AM39" s="93">
        <v>5000</v>
      </c>
      <c r="AO39" s="93">
        <v>500</v>
      </c>
      <c r="AP39" s="93">
        <v>1000</v>
      </c>
      <c r="AQ39" s="93">
        <v>1500</v>
      </c>
      <c r="AS39" s="93">
        <v>500</v>
      </c>
      <c r="AT39" s="93">
        <v>1000</v>
      </c>
      <c r="AU39" s="93">
        <v>2000</v>
      </c>
      <c r="AW39" s="93">
        <v>500</v>
      </c>
      <c r="AX39" s="93">
        <v>1000</v>
      </c>
      <c r="AY39" s="93">
        <v>2000</v>
      </c>
      <c r="BA39" s="93">
        <v>1000</v>
      </c>
      <c r="BB39" s="93">
        <v>2000</v>
      </c>
      <c r="BC39" s="93">
        <v>3000</v>
      </c>
      <c r="BE39" s="93">
        <v>500</v>
      </c>
      <c r="BF39" s="93">
        <v>1000</v>
      </c>
      <c r="BG39" s="93">
        <v>3000</v>
      </c>
      <c r="BI39" s="93">
        <v>1000</v>
      </c>
      <c r="BJ39" s="93">
        <v>3000</v>
      </c>
      <c r="BK39" s="93">
        <v>5000</v>
      </c>
      <c r="BM39" s="93">
        <v>1000</v>
      </c>
      <c r="BN39" s="93">
        <v>3000</v>
      </c>
      <c r="BO39" s="93">
        <v>5000</v>
      </c>
      <c r="BQ39" s="93">
        <v>2000</v>
      </c>
      <c r="BR39" s="93">
        <v>5000</v>
      </c>
      <c r="BS39" s="93">
        <v>7000</v>
      </c>
      <c r="BU39" s="93">
        <v>500</v>
      </c>
      <c r="BV39" s="93">
        <v>1000</v>
      </c>
      <c r="BW39" s="93">
        <v>3000</v>
      </c>
      <c r="BY39" s="93">
        <v>500</v>
      </c>
      <c r="BZ39" s="93">
        <v>1000</v>
      </c>
      <c r="CA39" s="93">
        <v>2000</v>
      </c>
      <c r="CC39" s="126">
        <v>1000</v>
      </c>
      <c r="CD39" s="126">
        <v>2000</v>
      </c>
      <c r="CE39" s="126">
        <v>3000</v>
      </c>
      <c r="CG39" s="93">
        <v>500</v>
      </c>
      <c r="CH39" s="93">
        <v>1000</v>
      </c>
      <c r="CI39" s="93">
        <v>2000</v>
      </c>
      <c r="CK39" s="93">
        <v>3000</v>
      </c>
      <c r="CL39" s="93">
        <v>5000</v>
      </c>
      <c r="CM39" s="93">
        <v>10000</v>
      </c>
    </row>
    <row r="40" spans="1:92" x14ac:dyDescent="0.2">
      <c r="A40" s="93">
        <v>12288589800</v>
      </c>
      <c r="B40" s="93">
        <v>1</v>
      </c>
      <c r="D40" s="93">
        <v>3</v>
      </c>
      <c r="I40" s="93">
        <v>1</v>
      </c>
      <c r="L40" s="93">
        <v>4</v>
      </c>
    </row>
    <row r="41" spans="1:92" x14ac:dyDescent="0.2">
      <c r="A41" s="93">
        <v>12288580681</v>
      </c>
      <c r="B41" s="93">
        <v>1</v>
      </c>
      <c r="M41" s="93">
        <v>5</v>
      </c>
    </row>
    <row r="42" spans="1:92" x14ac:dyDescent="0.2">
      <c r="A42" s="93">
        <v>12288575977</v>
      </c>
      <c r="B42" s="93">
        <v>1</v>
      </c>
      <c r="D42" s="93">
        <v>3</v>
      </c>
      <c r="E42" s="93">
        <v>4</v>
      </c>
      <c r="L42" s="93">
        <v>4</v>
      </c>
      <c r="Q42" s="122">
        <v>100</v>
      </c>
      <c r="R42" s="93">
        <v>250</v>
      </c>
      <c r="S42" s="93">
        <v>500</v>
      </c>
      <c r="T42" s="96" t="s">
        <v>230</v>
      </c>
      <c r="U42" s="93">
        <v>250</v>
      </c>
      <c r="V42" s="93">
        <v>500</v>
      </c>
      <c r="W42" s="93">
        <v>1000</v>
      </c>
      <c r="X42" s="96" t="s">
        <v>229</v>
      </c>
      <c r="Y42" s="93">
        <v>250</v>
      </c>
      <c r="Z42" s="93">
        <v>500</v>
      </c>
      <c r="AA42" s="93">
        <v>1000</v>
      </c>
      <c r="AB42" s="96" t="s">
        <v>228</v>
      </c>
      <c r="AC42" s="93">
        <v>250</v>
      </c>
      <c r="AD42" s="93">
        <v>750</v>
      </c>
      <c r="AE42" s="93">
        <v>1500</v>
      </c>
      <c r="AF42" s="96" t="s">
        <v>227</v>
      </c>
      <c r="AG42" s="126">
        <v>2500</v>
      </c>
      <c r="AH42" s="126">
        <v>5000</v>
      </c>
      <c r="AI42" s="126">
        <v>10000</v>
      </c>
      <c r="AJ42" s="96" t="s">
        <v>226</v>
      </c>
      <c r="AK42" s="93">
        <v>250</v>
      </c>
      <c r="AL42" s="93">
        <v>500</v>
      </c>
      <c r="AM42" s="93">
        <v>1000</v>
      </c>
      <c r="AN42" s="96" t="s">
        <v>225</v>
      </c>
      <c r="AO42" s="93">
        <v>200</v>
      </c>
      <c r="AP42" s="93">
        <v>400</v>
      </c>
      <c r="AQ42" s="93">
        <v>1000</v>
      </c>
      <c r="AS42" s="93">
        <v>250</v>
      </c>
      <c r="AT42" s="93">
        <v>500</v>
      </c>
      <c r="AU42" s="93">
        <v>1000</v>
      </c>
      <c r="AW42" s="93">
        <v>250</v>
      </c>
      <c r="AX42" s="93">
        <v>500</v>
      </c>
      <c r="AY42" s="93">
        <v>1000</v>
      </c>
      <c r="BA42" s="93">
        <v>200</v>
      </c>
      <c r="BB42" s="93">
        <v>600</v>
      </c>
      <c r="BC42" s="93">
        <v>1200</v>
      </c>
      <c r="BD42" s="96" t="s">
        <v>224</v>
      </c>
      <c r="BE42" s="93">
        <v>250</v>
      </c>
      <c r="BF42" s="93">
        <v>500</v>
      </c>
      <c r="BG42" s="93">
        <v>1000</v>
      </c>
      <c r="BI42" s="93">
        <v>250</v>
      </c>
      <c r="BJ42" s="93">
        <v>600</v>
      </c>
      <c r="BK42" s="93">
        <v>1500</v>
      </c>
      <c r="BM42" s="93">
        <v>250</v>
      </c>
      <c r="BN42" s="93">
        <v>500</v>
      </c>
      <c r="BO42" s="93">
        <v>1000</v>
      </c>
      <c r="BQ42" s="93">
        <v>150</v>
      </c>
      <c r="BR42" s="93">
        <v>300</v>
      </c>
      <c r="BS42" s="93">
        <v>800</v>
      </c>
      <c r="BU42" s="93">
        <v>200</v>
      </c>
      <c r="BV42" s="93">
        <v>400</v>
      </c>
      <c r="BW42" s="93">
        <v>1000</v>
      </c>
      <c r="BY42" s="93">
        <v>150</v>
      </c>
      <c r="BZ42" s="93">
        <v>500</v>
      </c>
      <c r="CA42" s="93">
        <v>1000</v>
      </c>
      <c r="CC42" s="126">
        <v>250</v>
      </c>
      <c r="CD42" s="126">
        <v>500</v>
      </c>
      <c r="CE42" s="126">
        <v>1000</v>
      </c>
      <c r="CG42" s="93">
        <v>500</v>
      </c>
      <c r="CH42" s="93">
        <v>1000</v>
      </c>
      <c r="CI42" s="93">
        <v>5000</v>
      </c>
      <c r="CK42" s="93">
        <v>250</v>
      </c>
      <c r="CL42" s="93">
        <v>500</v>
      </c>
      <c r="CM42" s="93">
        <v>1500</v>
      </c>
    </row>
    <row r="43" spans="1:92" x14ac:dyDescent="0.2">
      <c r="A43" s="93">
        <v>12288570647</v>
      </c>
      <c r="B43" s="93">
        <v>1</v>
      </c>
      <c r="M43" s="93">
        <v>5</v>
      </c>
    </row>
    <row r="44" spans="1:92" x14ac:dyDescent="0.2">
      <c r="A44" s="93">
        <v>12288564137</v>
      </c>
      <c r="D44" s="93">
        <v>3</v>
      </c>
      <c r="J44" s="93">
        <v>2</v>
      </c>
      <c r="Q44" s="122">
        <v>0</v>
      </c>
      <c r="R44" s="93">
        <v>150</v>
      </c>
      <c r="S44" s="93">
        <v>1000</v>
      </c>
      <c r="U44" s="93">
        <v>0</v>
      </c>
      <c r="V44" s="93">
        <v>150</v>
      </c>
      <c r="W44" s="93">
        <v>1000</v>
      </c>
      <c r="Y44" s="93">
        <v>1000</v>
      </c>
      <c r="Z44" s="93">
        <v>2500</v>
      </c>
      <c r="AA44" s="93">
        <v>0</v>
      </c>
      <c r="AB44" s="96" t="s">
        <v>223</v>
      </c>
      <c r="AC44" s="93">
        <v>0</v>
      </c>
      <c r="AD44" s="93">
        <v>150</v>
      </c>
      <c r="AE44" s="93">
        <v>0</v>
      </c>
      <c r="AF44" s="96" t="s">
        <v>222</v>
      </c>
      <c r="AG44" s="126">
        <v>5000</v>
      </c>
      <c r="AH44" s="126">
        <v>0</v>
      </c>
      <c r="AI44" s="126">
        <v>0</v>
      </c>
      <c r="AJ44" s="96" t="s">
        <v>220</v>
      </c>
      <c r="AK44" s="93">
        <v>0</v>
      </c>
      <c r="AL44" s="93">
        <v>500</v>
      </c>
      <c r="AM44" s="93">
        <v>5000</v>
      </c>
      <c r="AO44" s="93">
        <v>0</v>
      </c>
      <c r="AP44" s="93">
        <v>150</v>
      </c>
      <c r="AQ44" s="93">
        <v>500</v>
      </c>
      <c r="AS44" s="93">
        <v>1000</v>
      </c>
      <c r="AT44" s="93">
        <v>2500</v>
      </c>
      <c r="AU44" s="93">
        <v>0</v>
      </c>
      <c r="AV44" s="96" t="s">
        <v>220</v>
      </c>
      <c r="AW44" s="93">
        <v>500</v>
      </c>
      <c r="AX44" s="93">
        <v>1500</v>
      </c>
      <c r="AY44" s="93">
        <v>0</v>
      </c>
      <c r="AZ44" s="96" t="s">
        <v>220</v>
      </c>
      <c r="BA44" s="93">
        <v>500</v>
      </c>
      <c r="BB44" s="93">
        <v>1500</v>
      </c>
      <c r="BC44" s="93">
        <v>0</v>
      </c>
      <c r="BD44" s="96" t="s">
        <v>221</v>
      </c>
      <c r="BE44" s="93">
        <v>500</v>
      </c>
      <c r="BF44" s="93">
        <v>1500</v>
      </c>
      <c r="BG44" s="93">
        <v>0</v>
      </c>
      <c r="BH44" s="96" t="s">
        <v>220</v>
      </c>
      <c r="BI44" s="93">
        <v>1000</v>
      </c>
      <c r="BJ44" s="93">
        <v>2500</v>
      </c>
      <c r="BK44" s="93">
        <v>0</v>
      </c>
      <c r="BL44" s="96" t="s">
        <v>216</v>
      </c>
      <c r="BM44" s="93">
        <v>100</v>
      </c>
      <c r="BN44" s="93">
        <v>500</v>
      </c>
      <c r="BO44" s="93">
        <v>0</v>
      </c>
      <c r="BP44" s="96" t="s">
        <v>219</v>
      </c>
      <c r="BQ44" s="93">
        <v>1000</v>
      </c>
      <c r="BR44" s="93">
        <v>5000</v>
      </c>
      <c r="BS44" s="93">
        <v>0</v>
      </c>
      <c r="BT44" s="96" t="s">
        <v>217</v>
      </c>
      <c r="BU44" s="93">
        <v>500</v>
      </c>
      <c r="BV44" s="93">
        <v>1500</v>
      </c>
      <c r="BW44" s="93">
        <v>0</v>
      </c>
      <c r="BX44" s="96" t="s">
        <v>218</v>
      </c>
      <c r="BY44" s="93">
        <v>150</v>
      </c>
      <c r="BZ44" s="93">
        <v>500</v>
      </c>
      <c r="CA44" s="93">
        <v>0</v>
      </c>
      <c r="CB44" s="96" t="s">
        <v>217</v>
      </c>
      <c r="CC44" s="126">
        <v>1000</v>
      </c>
      <c r="CD44" s="126">
        <v>2500</v>
      </c>
      <c r="CE44" s="126">
        <v>0</v>
      </c>
      <c r="CF44" s="96" t="s">
        <v>216</v>
      </c>
      <c r="CG44" s="93">
        <v>500</v>
      </c>
      <c r="CH44" s="93">
        <v>1000</v>
      </c>
      <c r="CI44" s="93">
        <v>5000</v>
      </c>
      <c r="CK44" s="93">
        <v>1000</v>
      </c>
      <c r="CL44" s="93">
        <v>2500</v>
      </c>
      <c r="CM44" s="93">
        <v>0</v>
      </c>
      <c r="CN44" s="96" t="s">
        <v>216</v>
      </c>
    </row>
    <row r="45" spans="1:92" x14ac:dyDescent="0.2">
      <c r="A45" s="93">
        <v>12288563675</v>
      </c>
      <c r="B45" s="93">
        <v>1</v>
      </c>
      <c r="D45" s="93">
        <v>3</v>
      </c>
      <c r="J45" s="93">
        <v>2</v>
      </c>
      <c r="P45" s="93" t="s">
        <v>215</v>
      </c>
      <c r="Q45" s="122">
        <v>1000</v>
      </c>
      <c r="R45" s="93">
        <v>2500</v>
      </c>
      <c r="S45" s="93">
        <v>5000</v>
      </c>
      <c r="U45" s="93">
        <v>2500</v>
      </c>
      <c r="V45" s="93">
        <v>5000</v>
      </c>
      <c r="W45" s="93">
        <v>7500</v>
      </c>
      <c r="Y45" s="93">
        <v>2500</v>
      </c>
      <c r="Z45" s="93">
        <v>5000</v>
      </c>
      <c r="AA45" s="93">
        <v>7500</v>
      </c>
      <c r="AC45" s="93">
        <v>100</v>
      </c>
      <c r="AD45" s="93">
        <v>500</v>
      </c>
      <c r="AE45" s="93">
        <v>1500</v>
      </c>
      <c r="AG45" s="126">
        <v>5000</v>
      </c>
      <c r="AH45" s="126">
        <v>7500</v>
      </c>
      <c r="AI45" s="126">
        <v>10000</v>
      </c>
      <c r="AK45" s="93">
        <v>100</v>
      </c>
      <c r="AL45" s="93">
        <v>250</v>
      </c>
      <c r="AM45" s="93">
        <v>500</v>
      </c>
      <c r="AO45" s="93">
        <v>100</v>
      </c>
      <c r="AP45" s="93">
        <v>250</v>
      </c>
      <c r="AQ45" s="93">
        <v>500</v>
      </c>
      <c r="AS45" s="93">
        <v>1000</v>
      </c>
      <c r="AT45" s="93">
        <v>2500</v>
      </c>
      <c r="AU45" s="93">
        <v>5000</v>
      </c>
      <c r="AW45" s="93">
        <v>500</v>
      </c>
      <c r="AX45" s="93">
        <v>1500</v>
      </c>
      <c r="AY45" s="93">
        <v>2500</v>
      </c>
      <c r="BA45" s="93">
        <v>100</v>
      </c>
      <c r="BB45" s="93">
        <v>250</v>
      </c>
      <c r="BC45" s="93">
        <v>500</v>
      </c>
      <c r="BE45" s="93">
        <v>250</v>
      </c>
      <c r="BF45" s="93">
        <v>500</v>
      </c>
      <c r="BG45" s="93">
        <v>1000</v>
      </c>
      <c r="BI45" s="93">
        <v>250</v>
      </c>
      <c r="BJ45" s="93">
        <v>500</v>
      </c>
      <c r="BK45" s="93">
        <v>1000</v>
      </c>
      <c r="BM45" s="93">
        <v>100</v>
      </c>
      <c r="BN45" s="93">
        <v>250</v>
      </c>
      <c r="BO45" s="93">
        <v>500</v>
      </c>
      <c r="BQ45" s="93">
        <v>500</v>
      </c>
      <c r="BR45" s="93">
        <v>1000</v>
      </c>
      <c r="BS45" s="93">
        <v>1500</v>
      </c>
      <c r="BU45" s="93">
        <v>250</v>
      </c>
      <c r="BV45" s="93">
        <v>500</v>
      </c>
      <c r="BW45" s="93">
        <v>1000</v>
      </c>
      <c r="BY45" s="93">
        <v>250</v>
      </c>
      <c r="BZ45" s="93">
        <v>500</v>
      </c>
      <c r="CA45" s="93">
        <v>1000</v>
      </c>
      <c r="CC45" s="126">
        <v>500</v>
      </c>
      <c r="CD45" s="126">
        <v>1000</v>
      </c>
      <c r="CE45" s="126">
        <v>1500</v>
      </c>
      <c r="CG45" s="93">
        <v>250</v>
      </c>
      <c r="CH45" s="93">
        <v>500</v>
      </c>
      <c r="CI45" s="93">
        <v>1000</v>
      </c>
      <c r="CK45" s="93">
        <v>1000</v>
      </c>
      <c r="CL45" s="93">
        <v>2500</v>
      </c>
      <c r="CM45" s="93">
        <v>5000</v>
      </c>
    </row>
    <row r="46" spans="1:92" x14ac:dyDescent="0.2">
      <c r="A46" s="93">
        <v>12288560215</v>
      </c>
      <c r="B46" s="93">
        <v>1</v>
      </c>
      <c r="D46" s="93">
        <v>3</v>
      </c>
      <c r="M46" s="93">
        <v>5</v>
      </c>
      <c r="Q46" s="122">
        <v>500</v>
      </c>
      <c r="R46" s="93">
        <v>1000</v>
      </c>
      <c r="S46" s="93">
        <v>5000</v>
      </c>
    </row>
    <row r="47" spans="1:92" x14ac:dyDescent="0.2">
      <c r="A47" s="93">
        <v>12288559085</v>
      </c>
      <c r="E47" s="93">
        <v>4</v>
      </c>
      <c r="L47" s="93">
        <v>4</v>
      </c>
    </row>
    <row r="48" spans="1:92" x14ac:dyDescent="0.2">
      <c r="A48" s="93">
        <v>12288555745</v>
      </c>
      <c r="C48" s="93">
        <v>2</v>
      </c>
      <c r="J48" s="93">
        <v>2</v>
      </c>
    </row>
    <row r="49" spans="1:92" x14ac:dyDescent="0.2">
      <c r="A49" s="93">
        <v>12288546656</v>
      </c>
      <c r="E49" s="93">
        <v>4</v>
      </c>
      <c r="L49" s="93">
        <v>4</v>
      </c>
    </row>
    <row r="50" spans="1:92" x14ac:dyDescent="0.2">
      <c r="A50" s="93">
        <v>12288545648</v>
      </c>
      <c r="C50" s="93">
        <v>2</v>
      </c>
      <c r="N50" s="93">
        <v>6</v>
      </c>
      <c r="Q50" s="122">
        <v>200</v>
      </c>
      <c r="R50" s="93">
        <v>400</v>
      </c>
      <c r="S50" s="93">
        <v>1000</v>
      </c>
      <c r="U50" s="93">
        <v>400</v>
      </c>
      <c r="V50" s="93">
        <v>800</v>
      </c>
      <c r="W50" s="93">
        <v>1000</v>
      </c>
    </row>
    <row r="51" spans="1:92" x14ac:dyDescent="0.2">
      <c r="A51" s="93">
        <v>12288544764</v>
      </c>
      <c r="B51" s="93">
        <v>1</v>
      </c>
      <c r="D51" s="93">
        <v>3</v>
      </c>
      <c r="E51" s="93">
        <v>4</v>
      </c>
      <c r="F51" s="93">
        <v>5</v>
      </c>
      <c r="M51" s="93">
        <v>5</v>
      </c>
    </row>
    <row r="52" spans="1:92" x14ac:dyDescent="0.2">
      <c r="A52" s="93">
        <v>12288538519</v>
      </c>
      <c r="B52" s="93">
        <v>1</v>
      </c>
      <c r="D52" s="93">
        <v>3</v>
      </c>
      <c r="M52" s="93">
        <v>5</v>
      </c>
      <c r="Q52" s="122">
        <v>250</v>
      </c>
      <c r="R52" s="93">
        <v>500</v>
      </c>
      <c r="S52" s="93">
        <v>1000</v>
      </c>
      <c r="T52" s="96" t="s">
        <v>214</v>
      </c>
      <c r="U52" s="93">
        <v>250</v>
      </c>
      <c r="V52" s="93">
        <v>500</v>
      </c>
      <c r="W52" s="93">
        <v>1000</v>
      </c>
      <c r="Y52" s="93">
        <v>250</v>
      </c>
      <c r="Z52" s="93">
        <v>500</v>
      </c>
      <c r="AA52" s="93">
        <v>1000</v>
      </c>
      <c r="AC52" s="93">
        <v>100</v>
      </c>
      <c r="AD52" s="93">
        <v>250</v>
      </c>
      <c r="AE52" s="93">
        <v>500</v>
      </c>
      <c r="AG52" s="126">
        <v>500</v>
      </c>
      <c r="AH52" s="126">
        <v>1000</v>
      </c>
      <c r="AI52" s="126">
        <v>2500</v>
      </c>
      <c r="AK52" s="93">
        <v>100</v>
      </c>
      <c r="AL52" s="93">
        <v>250</v>
      </c>
      <c r="AM52" s="93">
        <v>500</v>
      </c>
      <c r="AN52" s="96" t="s">
        <v>213</v>
      </c>
      <c r="AO52" s="93">
        <v>100</v>
      </c>
      <c r="AP52" s="93">
        <v>250</v>
      </c>
      <c r="AQ52" s="93">
        <v>500</v>
      </c>
      <c r="AR52" s="96" t="s">
        <v>212</v>
      </c>
      <c r="AS52" s="93">
        <v>250</v>
      </c>
      <c r="AT52" s="93">
        <v>500</v>
      </c>
      <c r="AU52" s="93">
        <v>1000</v>
      </c>
      <c r="AV52" s="96" t="s">
        <v>211</v>
      </c>
      <c r="AW52" s="93">
        <v>250</v>
      </c>
      <c r="AX52" s="93">
        <v>500</v>
      </c>
      <c r="AY52" s="93">
        <v>1000</v>
      </c>
      <c r="BA52" s="93">
        <v>250</v>
      </c>
      <c r="BB52" s="93">
        <v>500</v>
      </c>
      <c r="BC52" s="93">
        <v>1000</v>
      </c>
      <c r="BE52" s="93">
        <v>250</v>
      </c>
      <c r="BF52" s="93">
        <v>500</v>
      </c>
      <c r="BG52" s="93">
        <v>1000</v>
      </c>
      <c r="BI52" s="93">
        <v>250</v>
      </c>
      <c r="BJ52" s="93">
        <v>500</v>
      </c>
      <c r="BK52" s="93">
        <v>1000</v>
      </c>
      <c r="BM52" s="93">
        <v>100</v>
      </c>
      <c r="BN52" s="93">
        <v>250</v>
      </c>
      <c r="BO52" s="93">
        <v>500</v>
      </c>
      <c r="BQ52" s="93">
        <v>250</v>
      </c>
      <c r="BR52" s="93">
        <v>500</v>
      </c>
      <c r="BS52" s="93">
        <v>1000</v>
      </c>
      <c r="BU52" s="93">
        <v>100</v>
      </c>
      <c r="BV52" s="93">
        <v>250</v>
      </c>
      <c r="BW52" s="93">
        <v>500</v>
      </c>
      <c r="BX52" s="96" t="s">
        <v>210</v>
      </c>
      <c r="BY52" s="93">
        <v>100</v>
      </c>
      <c r="BZ52" s="93">
        <v>250</v>
      </c>
      <c r="CA52" s="93">
        <v>500</v>
      </c>
      <c r="CB52" s="96" t="s">
        <v>209</v>
      </c>
      <c r="CC52" s="126">
        <v>100</v>
      </c>
      <c r="CD52" s="126">
        <v>250</v>
      </c>
      <c r="CE52" s="126">
        <v>500</v>
      </c>
      <c r="CF52" s="96" t="s">
        <v>208</v>
      </c>
      <c r="CG52" s="93">
        <v>100</v>
      </c>
      <c r="CH52" s="93">
        <v>250</v>
      </c>
      <c r="CI52" s="93">
        <v>500</v>
      </c>
      <c r="CJ52" s="96" t="s">
        <v>207</v>
      </c>
      <c r="CK52" s="93">
        <v>100</v>
      </c>
      <c r="CL52" s="93">
        <v>250</v>
      </c>
      <c r="CM52" s="93">
        <v>500</v>
      </c>
      <c r="CN52" s="96" t="s">
        <v>206</v>
      </c>
    </row>
    <row r="53" spans="1:92" x14ac:dyDescent="0.2">
      <c r="A53" s="93">
        <v>12288536361</v>
      </c>
      <c r="B53" s="93">
        <v>1</v>
      </c>
      <c r="L53" s="93">
        <v>4</v>
      </c>
      <c r="M53" s="93">
        <v>5</v>
      </c>
      <c r="Q53" s="122">
        <v>250</v>
      </c>
      <c r="R53" s="93">
        <v>500</v>
      </c>
      <c r="S53" s="93">
        <v>1000</v>
      </c>
      <c r="U53" s="93">
        <v>250</v>
      </c>
      <c r="V53" s="93">
        <v>500</v>
      </c>
      <c r="W53" s="93">
        <v>1000</v>
      </c>
      <c r="Y53" s="93">
        <v>500</v>
      </c>
      <c r="Z53" s="93">
        <v>1000</v>
      </c>
      <c r="AA53" s="93">
        <v>2500</v>
      </c>
      <c r="AC53" s="93">
        <v>250</v>
      </c>
      <c r="AD53" s="93">
        <v>500</v>
      </c>
      <c r="AE53" s="93">
        <v>1000</v>
      </c>
      <c r="AG53" s="126">
        <v>1000</v>
      </c>
      <c r="AH53" s="126">
        <v>2500</v>
      </c>
      <c r="AI53" s="126">
        <v>5000</v>
      </c>
      <c r="AK53" s="93">
        <v>100</v>
      </c>
      <c r="AL53" s="93">
        <v>250</v>
      </c>
      <c r="AM53" s="93">
        <v>500</v>
      </c>
      <c r="AO53" s="93">
        <v>100</v>
      </c>
      <c r="AP53" s="93">
        <v>250</v>
      </c>
      <c r="AQ53" s="93">
        <v>500</v>
      </c>
      <c r="AS53" s="93">
        <v>550</v>
      </c>
      <c r="AT53" s="93">
        <v>500</v>
      </c>
      <c r="AU53" s="93">
        <v>1000</v>
      </c>
      <c r="AW53" s="93">
        <v>250</v>
      </c>
      <c r="AX53" s="93">
        <v>500</v>
      </c>
      <c r="AY53" s="93">
        <v>1000</v>
      </c>
      <c r="BA53" s="93">
        <v>100</v>
      </c>
      <c r="BB53" s="93">
        <v>220</v>
      </c>
      <c r="BC53" s="93">
        <v>500</v>
      </c>
      <c r="BE53" s="93">
        <v>100</v>
      </c>
      <c r="BF53" s="93">
        <v>250</v>
      </c>
      <c r="BG53" s="93">
        <v>500</v>
      </c>
      <c r="BI53" s="93">
        <v>100</v>
      </c>
      <c r="BJ53" s="93">
        <v>250</v>
      </c>
      <c r="BK53" s="93">
        <v>500</v>
      </c>
      <c r="BM53" s="93">
        <v>100</v>
      </c>
      <c r="BN53" s="93">
        <v>250</v>
      </c>
      <c r="BO53" s="93">
        <v>500</v>
      </c>
      <c r="BQ53" s="93">
        <v>25</v>
      </c>
      <c r="BR53" s="93">
        <v>50</v>
      </c>
      <c r="BS53" s="93">
        <v>100</v>
      </c>
      <c r="BU53" s="93">
        <v>100</v>
      </c>
      <c r="BV53" s="93">
        <v>250</v>
      </c>
      <c r="BW53" s="93">
        <v>500</v>
      </c>
      <c r="BY53" s="93">
        <v>100</v>
      </c>
      <c r="BZ53" s="93">
        <v>250</v>
      </c>
      <c r="CA53" s="93">
        <v>500</v>
      </c>
      <c r="CC53" s="126">
        <v>100</v>
      </c>
      <c r="CD53" s="126">
        <v>250</v>
      </c>
      <c r="CE53" s="126">
        <v>500</v>
      </c>
      <c r="CG53" s="93">
        <v>100</v>
      </c>
      <c r="CH53" s="93">
        <v>250</v>
      </c>
      <c r="CI53" s="93">
        <v>500</v>
      </c>
      <c r="CK53" s="93">
        <v>100</v>
      </c>
      <c r="CL53" s="93">
        <v>250</v>
      </c>
      <c r="CM53" s="93">
        <v>500</v>
      </c>
    </row>
    <row r="54" spans="1:92" x14ac:dyDescent="0.2">
      <c r="A54" s="93">
        <v>12288526884</v>
      </c>
      <c r="B54" s="93">
        <v>1</v>
      </c>
      <c r="M54" s="93">
        <v>5</v>
      </c>
      <c r="Q54" s="122">
        <v>50</v>
      </c>
      <c r="R54" s="93">
        <v>100</v>
      </c>
      <c r="S54" s="93">
        <v>500</v>
      </c>
      <c r="U54" s="93">
        <v>50</v>
      </c>
      <c r="V54" s="93">
        <v>100</v>
      </c>
      <c r="W54" s="93">
        <v>500</v>
      </c>
      <c r="Y54" s="93">
        <v>50</v>
      </c>
      <c r="Z54" s="93">
        <v>100</v>
      </c>
      <c r="AA54" s="93">
        <v>500</v>
      </c>
      <c r="AC54" s="93">
        <v>50</v>
      </c>
      <c r="AD54" s="93">
        <v>100</v>
      </c>
      <c r="AE54" s="93">
        <v>500</v>
      </c>
      <c r="AG54" s="126">
        <v>100</v>
      </c>
      <c r="AH54" s="126">
        <v>500</v>
      </c>
      <c r="AI54" s="126">
        <v>1000</v>
      </c>
      <c r="AK54" s="93">
        <v>100</v>
      </c>
      <c r="AL54" s="93">
        <v>500</v>
      </c>
      <c r="AM54" s="93">
        <v>1000</v>
      </c>
      <c r="AO54" s="93">
        <v>50</v>
      </c>
      <c r="AP54" s="93">
        <v>100</v>
      </c>
      <c r="AQ54" s="93">
        <v>500</v>
      </c>
      <c r="AS54" s="93">
        <v>100</v>
      </c>
      <c r="AT54" s="93">
        <v>500</v>
      </c>
      <c r="AU54" s="93">
        <v>1000</v>
      </c>
    </row>
    <row r="55" spans="1:92" x14ac:dyDescent="0.2">
      <c r="A55" s="93">
        <v>12288526745</v>
      </c>
      <c r="B55" s="93">
        <v>1</v>
      </c>
      <c r="C55" s="93">
        <v>2</v>
      </c>
      <c r="I55" s="93">
        <v>1</v>
      </c>
      <c r="Q55" s="122">
        <v>300</v>
      </c>
      <c r="R55" s="93">
        <v>600</v>
      </c>
      <c r="S55" s="93">
        <v>1000</v>
      </c>
      <c r="U55" s="93">
        <v>300</v>
      </c>
      <c r="V55" s="93">
        <v>600</v>
      </c>
      <c r="W55" s="93">
        <v>1000</v>
      </c>
      <c r="Y55" s="93">
        <v>300</v>
      </c>
      <c r="Z55" s="93">
        <v>600</v>
      </c>
      <c r="AA55" s="93">
        <v>1000</v>
      </c>
      <c r="AC55" s="93">
        <v>50</v>
      </c>
      <c r="AD55" s="93">
        <v>100</v>
      </c>
      <c r="AE55" s="93">
        <v>200</v>
      </c>
      <c r="AG55" s="126">
        <v>500</v>
      </c>
      <c r="AH55" s="126">
        <v>1000</v>
      </c>
      <c r="AI55" s="126">
        <v>1500</v>
      </c>
      <c r="AJ55" s="96" t="s">
        <v>205</v>
      </c>
      <c r="AK55" s="93">
        <v>300</v>
      </c>
      <c r="AL55" s="93">
        <v>600</v>
      </c>
      <c r="AM55" s="93">
        <v>1000</v>
      </c>
      <c r="AO55" s="93">
        <v>100</v>
      </c>
      <c r="AP55" s="93">
        <v>200</v>
      </c>
      <c r="AQ55" s="93">
        <v>500</v>
      </c>
      <c r="AS55" s="93">
        <v>300</v>
      </c>
      <c r="AT55" s="93">
        <v>600</v>
      </c>
      <c r="AU55" s="93">
        <v>1000</v>
      </c>
      <c r="AW55" s="93">
        <v>300</v>
      </c>
      <c r="AX55" s="93">
        <v>600</v>
      </c>
      <c r="AY55" s="93">
        <v>1000</v>
      </c>
      <c r="BA55" s="93">
        <v>300</v>
      </c>
      <c r="BB55" s="93">
        <v>600</v>
      </c>
      <c r="BC55" s="93">
        <v>1000</v>
      </c>
      <c r="BE55" s="93">
        <v>300</v>
      </c>
      <c r="BF55" s="93">
        <v>600</v>
      </c>
      <c r="BG55" s="93">
        <v>1000</v>
      </c>
      <c r="BI55" s="93">
        <v>300</v>
      </c>
      <c r="BJ55" s="93">
        <v>600</v>
      </c>
      <c r="BK55" s="93">
        <v>1000</v>
      </c>
      <c r="BM55" s="93">
        <v>300</v>
      </c>
      <c r="BN55" s="93">
        <v>600</v>
      </c>
      <c r="BO55" s="93">
        <v>1000</v>
      </c>
      <c r="BQ55" s="93">
        <v>100</v>
      </c>
      <c r="BR55" s="93">
        <v>200</v>
      </c>
      <c r="BS55" s="93">
        <v>500</v>
      </c>
      <c r="BU55" s="93">
        <v>300</v>
      </c>
      <c r="BV55" s="93">
        <v>600</v>
      </c>
      <c r="BW55" s="93">
        <v>1000</v>
      </c>
      <c r="BY55" s="93">
        <v>100</v>
      </c>
      <c r="BZ55" s="93">
        <v>200</v>
      </c>
      <c r="CA55" s="93">
        <v>500</v>
      </c>
      <c r="CC55" s="126">
        <v>100</v>
      </c>
      <c r="CD55" s="126">
        <v>200</v>
      </c>
      <c r="CE55" s="126">
        <v>500</v>
      </c>
      <c r="CG55" s="93">
        <v>300</v>
      </c>
      <c r="CH55" s="93">
        <v>600</v>
      </c>
      <c r="CI55" s="93">
        <v>1000</v>
      </c>
      <c r="CK55" s="93">
        <v>100</v>
      </c>
      <c r="CL55" s="93">
        <v>200</v>
      </c>
      <c r="CM55" s="93">
        <v>500</v>
      </c>
    </row>
    <row r="56" spans="1:92" x14ac:dyDescent="0.2">
      <c r="A56" s="93">
        <v>12288526635</v>
      </c>
      <c r="D56" s="93">
        <v>3</v>
      </c>
      <c r="I56" s="93">
        <v>1</v>
      </c>
      <c r="Q56" s="122">
        <v>50</v>
      </c>
      <c r="R56" s="93">
        <v>100</v>
      </c>
      <c r="S56" s="93">
        <v>300</v>
      </c>
      <c r="T56" s="96" t="s">
        <v>204</v>
      </c>
      <c r="U56" s="93">
        <v>100</v>
      </c>
      <c r="V56" s="93">
        <v>250</v>
      </c>
      <c r="W56" s="93">
        <v>500</v>
      </c>
      <c r="X56" s="96" t="s">
        <v>203</v>
      </c>
      <c r="Y56" s="93">
        <v>100</v>
      </c>
      <c r="Z56" s="93">
        <v>250</v>
      </c>
      <c r="AA56" s="93">
        <v>500</v>
      </c>
      <c r="AB56" s="96" t="s">
        <v>202</v>
      </c>
      <c r="AC56" s="93">
        <v>100</v>
      </c>
      <c r="AD56" s="93">
        <v>250</v>
      </c>
      <c r="AE56" s="93">
        <v>500</v>
      </c>
      <c r="AF56" s="96" t="s">
        <v>201</v>
      </c>
      <c r="AG56" s="126">
        <v>500</v>
      </c>
      <c r="AH56" s="126">
        <v>1500</v>
      </c>
      <c r="AI56" s="126">
        <v>2500</v>
      </c>
      <c r="AJ56" s="96" t="s">
        <v>200</v>
      </c>
      <c r="AK56" s="93">
        <v>100</v>
      </c>
      <c r="AL56" s="93">
        <v>200</v>
      </c>
      <c r="AM56" s="93">
        <v>400</v>
      </c>
      <c r="AN56" s="96" t="s">
        <v>199</v>
      </c>
      <c r="AO56" s="93">
        <v>100</v>
      </c>
      <c r="AP56" s="93">
        <v>150</v>
      </c>
      <c r="AQ56" s="93">
        <v>300</v>
      </c>
      <c r="AR56" s="96" t="s">
        <v>198</v>
      </c>
      <c r="AS56" s="93">
        <v>500</v>
      </c>
      <c r="AT56" s="93">
        <v>750</v>
      </c>
      <c r="AU56" s="93">
        <v>1000</v>
      </c>
      <c r="AV56" s="96" t="s">
        <v>197</v>
      </c>
      <c r="AW56" s="93">
        <v>100</v>
      </c>
      <c r="AX56" s="93">
        <v>200</v>
      </c>
      <c r="AY56" s="93">
        <v>300</v>
      </c>
      <c r="AZ56" s="96" t="s">
        <v>196</v>
      </c>
      <c r="BA56" s="93">
        <v>100</v>
      </c>
      <c r="BB56" s="93">
        <v>250</v>
      </c>
      <c r="BC56" s="93">
        <v>500</v>
      </c>
      <c r="BD56" s="96" t="s">
        <v>195</v>
      </c>
      <c r="BE56" s="93">
        <v>200</v>
      </c>
      <c r="BF56" s="93">
        <v>500</v>
      </c>
      <c r="BG56" s="93">
        <v>1000</v>
      </c>
      <c r="BI56" s="93">
        <v>250</v>
      </c>
      <c r="BJ56" s="93">
        <v>500</v>
      </c>
      <c r="BK56" s="93">
        <v>1000</v>
      </c>
      <c r="BM56" s="93">
        <v>100</v>
      </c>
      <c r="BN56" s="93">
        <v>200</v>
      </c>
      <c r="BO56" s="93">
        <v>300</v>
      </c>
      <c r="BP56" s="96" t="s">
        <v>194</v>
      </c>
      <c r="BQ56" s="93">
        <v>50</v>
      </c>
      <c r="BR56" s="93">
        <v>100</v>
      </c>
      <c r="BS56" s="93">
        <v>150</v>
      </c>
      <c r="BT56" s="96" t="s">
        <v>193</v>
      </c>
      <c r="BU56" s="93">
        <v>250</v>
      </c>
      <c r="BV56" s="93">
        <v>500</v>
      </c>
      <c r="BW56" s="93">
        <v>1000</v>
      </c>
      <c r="BX56" s="96" t="s">
        <v>192</v>
      </c>
      <c r="BY56" s="93">
        <v>100</v>
      </c>
      <c r="BZ56" s="93">
        <v>250</v>
      </c>
      <c r="CA56" s="93">
        <v>500</v>
      </c>
      <c r="CB56" s="96" t="s">
        <v>191</v>
      </c>
      <c r="CC56" s="126">
        <v>500</v>
      </c>
      <c r="CD56" s="126">
        <v>1250</v>
      </c>
      <c r="CE56" s="126">
        <v>2500</v>
      </c>
      <c r="CF56" s="96" t="s">
        <v>190</v>
      </c>
      <c r="CG56" s="93">
        <v>500</v>
      </c>
      <c r="CH56" s="93">
        <v>1250</v>
      </c>
      <c r="CI56" s="93">
        <v>2500</v>
      </c>
      <c r="CJ56" s="96" t="s">
        <v>189</v>
      </c>
      <c r="CK56" s="93">
        <v>250</v>
      </c>
      <c r="CL56" s="93">
        <v>500</v>
      </c>
      <c r="CM56" s="93">
        <v>1000</v>
      </c>
      <c r="CN56" s="96" t="s">
        <v>188</v>
      </c>
    </row>
    <row r="57" spans="1:92" x14ac:dyDescent="0.2">
      <c r="A57" s="93">
        <v>12288526506</v>
      </c>
      <c r="C57" s="93">
        <v>2</v>
      </c>
      <c r="J57" s="93">
        <v>2</v>
      </c>
      <c r="Q57" s="122">
        <v>100</v>
      </c>
      <c r="R57" s="93">
        <v>250</v>
      </c>
      <c r="S57" s="93">
        <v>500</v>
      </c>
      <c r="U57" s="93">
        <v>50</v>
      </c>
      <c r="V57" s="93">
        <v>250</v>
      </c>
      <c r="W57" s="93">
        <v>250</v>
      </c>
      <c r="Y57" s="93">
        <v>500</v>
      </c>
      <c r="Z57" s="93">
        <v>500</v>
      </c>
      <c r="AA57" s="93">
        <v>500</v>
      </c>
      <c r="AC57" s="93">
        <v>50</v>
      </c>
      <c r="AD57" s="93">
        <v>100</v>
      </c>
      <c r="AE57" s="93">
        <v>250</v>
      </c>
      <c r="AG57" s="126">
        <v>1000</v>
      </c>
      <c r="AH57" s="126">
        <v>5000</v>
      </c>
      <c r="AI57" s="126">
        <v>5000</v>
      </c>
      <c r="AK57" s="93">
        <v>100</v>
      </c>
      <c r="AL57" s="93">
        <v>250</v>
      </c>
      <c r="AM57" s="93">
        <v>500</v>
      </c>
      <c r="AO57" s="93">
        <v>100</v>
      </c>
      <c r="AP57" s="93">
        <v>100</v>
      </c>
      <c r="AQ57" s="93">
        <v>100</v>
      </c>
      <c r="AS57" s="93">
        <v>100</v>
      </c>
      <c r="AT57" s="93">
        <v>250</v>
      </c>
      <c r="AU57" s="93">
        <v>500</v>
      </c>
      <c r="AW57" s="93">
        <v>100</v>
      </c>
      <c r="AX57" s="93">
        <v>250</v>
      </c>
      <c r="AY57" s="93">
        <v>250</v>
      </c>
      <c r="BA57" s="93">
        <v>100</v>
      </c>
      <c r="BB57" s="93">
        <v>100</v>
      </c>
      <c r="BC57" s="93">
        <v>250</v>
      </c>
      <c r="BE57" s="93">
        <v>50</v>
      </c>
      <c r="BF57" s="93">
        <v>100</v>
      </c>
      <c r="BG57" s="93">
        <v>150</v>
      </c>
      <c r="BI57" s="93">
        <v>50</v>
      </c>
      <c r="BJ57" s="93">
        <v>100</v>
      </c>
      <c r="BK57" s="93">
        <v>200</v>
      </c>
      <c r="BM57" s="93">
        <v>100</v>
      </c>
      <c r="BN57" s="93">
        <v>250</v>
      </c>
      <c r="BO57" s="93">
        <v>500</v>
      </c>
      <c r="BQ57" s="93">
        <v>500</v>
      </c>
      <c r="BR57" s="93">
        <v>1000</v>
      </c>
      <c r="BS57" s="93">
        <v>1000</v>
      </c>
      <c r="BU57" s="93">
        <v>100</v>
      </c>
      <c r="BV57" s="93">
        <v>250</v>
      </c>
      <c r="BW57" s="93">
        <v>500</v>
      </c>
      <c r="BY57" s="93">
        <v>100</v>
      </c>
      <c r="BZ57" s="93">
        <v>100</v>
      </c>
      <c r="CA57" s="93">
        <v>250</v>
      </c>
      <c r="CC57" s="126">
        <v>100</v>
      </c>
      <c r="CD57" s="126">
        <v>250</v>
      </c>
      <c r="CE57" s="126">
        <v>500</v>
      </c>
      <c r="CG57" s="93">
        <v>150</v>
      </c>
      <c r="CH57" s="93">
        <v>150</v>
      </c>
      <c r="CI57" s="93">
        <v>150</v>
      </c>
      <c r="CK57" s="93">
        <v>100</v>
      </c>
      <c r="CL57" s="93">
        <v>250</v>
      </c>
      <c r="CM57" s="93">
        <v>250</v>
      </c>
    </row>
    <row r="58" spans="1:92" x14ac:dyDescent="0.2">
      <c r="A58" s="93">
        <v>12283543915</v>
      </c>
      <c r="D58" s="93">
        <v>3</v>
      </c>
      <c r="E58" s="93">
        <v>4</v>
      </c>
      <c r="I58" s="93">
        <v>1</v>
      </c>
      <c r="P58" s="93" t="s">
        <v>187</v>
      </c>
    </row>
    <row r="59" spans="1:92" x14ac:dyDescent="0.2">
      <c r="A59" s="93">
        <v>12280261104</v>
      </c>
      <c r="B59" s="93">
        <v>1</v>
      </c>
      <c r="D59" s="93">
        <v>3</v>
      </c>
      <c r="N59" s="93">
        <v>6</v>
      </c>
      <c r="Q59" s="122">
        <v>250</v>
      </c>
      <c r="R59" s="93">
        <v>500</v>
      </c>
      <c r="S59" s="93">
        <v>1000</v>
      </c>
      <c r="U59" s="93">
        <v>250</v>
      </c>
      <c r="V59" s="93">
        <v>500</v>
      </c>
      <c r="W59" s="93">
        <v>1000</v>
      </c>
      <c r="Y59" s="93">
        <v>250</v>
      </c>
      <c r="Z59" s="93">
        <v>500</v>
      </c>
      <c r="AA59" s="93">
        <v>1000</v>
      </c>
      <c r="AC59" s="93">
        <v>250</v>
      </c>
      <c r="AD59" s="93">
        <v>500</v>
      </c>
      <c r="AE59" s="93">
        <v>1000</v>
      </c>
      <c r="AG59" s="126">
        <v>2500</v>
      </c>
      <c r="AH59" s="126">
        <v>5000</v>
      </c>
      <c r="AI59" s="126">
        <v>10000</v>
      </c>
      <c r="AK59" s="93">
        <v>250</v>
      </c>
      <c r="AL59" s="93">
        <v>500</v>
      </c>
      <c r="AM59" s="93">
        <v>1000</v>
      </c>
      <c r="AO59" s="93">
        <v>250</v>
      </c>
      <c r="AP59" s="93">
        <v>500</v>
      </c>
      <c r="AQ59" s="93">
        <v>1000</v>
      </c>
      <c r="AS59" s="93">
        <v>250</v>
      </c>
      <c r="AT59" s="93">
        <v>500</v>
      </c>
      <c r="AU59" s="93">
        <v>1000</v>
      </c>
      <c r="AW59" s="93">
        <v>250</v>
      </c>
      <c r="AX59" s="93">
        <v>500</v>
      </c>
      <c r="AY59" s="93">
        <v>1000</v>
      </c>
      <c r="BA59" s="93">
        <v>250</v>
      </c>
      <c r="BB59" s="93">
        <v>500</v>
      </c>
      <c r="BC59" s="93">
        <v>1000</v>
      </c>
      <c r="BE59" s="93">
        <v>250</v>
      </c>
      <c r="BF59" s="93">
        <v>500</v>
      </c>
      <c r="BG59" s="93">
        <v>1000</v>
      </c>
      <c r="BI59" s="93">
        <v>250</v>
      </c>
      <c r="BJ59" s="93">
        <v>500</v>
      </c>
      <c r="BK59" s="93">
        <v>1000</v>
      </c>
      <c r="BM59" s="93">
        <v>250</v>
      </c>
      <c r="BN59" s="93">
        <v>500</v>
      </c>
      <c r="BO59" s="93">
        <v>1000</v>
      </c>
      <c r="BQ59" s="93">
        <v>250</v>
      </c>
      <c r="BR59" s="93">
        <v>500</v>
      </c>
      <c r="BS59" s="93">
        <v>1000</v>
      </c>
      <c r="BU59" s="93">
        <v>250</v>
      </c>
      <c r="BV59" s="93">
        <v>500</v>
      </c>
      <c r="BW59" s="93">
        <v>1000</v>
      </c>
      <c r="BY59" s="93">
        <v>250</v>
      </c>
      <c r="BZ59" s="93">
        <v>500</v>
      </c>
      <c r="CA59" s="93">
        <v>1000</v>
      </c>
      <c r="CC59" s="126">
        <v>250</v>
      </c>
      <c r="CD59" s="126">
        <v>500</v>
      </c>
      <c r="CE59" s="126">
        <v>1000</v>
      </c>
      <c r="CG59" s="93">
        <v>250</v>
      </c>
      <c r="CH59" s="93">
        <v>500</v>
      </c>
      <c r="CI59" s="93">
        <v>1000</v>
      </c>
      <c r="CK59" s="93">
        <v>250</v>
      </c>
      <c r="CL59" s="93">
        <v>500</v>
      </c>
      <c r="CM59" s="93">
        <v>1000</v>
      </c>
    </row>
    <row r="60" spans="1:92" x14ac:dyDescent="0.2">
      <c r="A60" s="93">
        <v>12278895347</v>
      </c>
      <c r="F60" s="93">
        <v>5</v>
      </c>
      <c r="I60" s="93">
        <v>1</v>
      </c>
      <c r="J60" s="93">
        <v>2</v>
      </c>
      <c r="L60" s="93">
        <v>4</v>
      </c>
      <c r="M60" s="93">
        <v>5</v>
      </c>
    </row>
    <row r="61" spans="1:92" x14ac:dyDescent="0.2">
      <c r="A61" s="93">
        <v>12278519120</v>
      </c>
      <c r="C61" s="93">
        <v>2</v>
      </c>
      <c r="L61" s="93">
        <v>4</v>
      </c>
      <c r="Q61" s="122">
        <v>200</v>
      </c>
      <c r="R61" s="93">
        <v>400</v>
      </c>
      <c r="S61" s="93">
        <v>600</v>
      </c>
      <c r="T61" s="96" t="s">
        <v>186</v>
      </c>
      <c r="U61" s="93">
        <v>300</v>
      </c>
      <c r="V61" s="93">
        <v>400</v>
      </c>
      <c r="W61" s="93">
        <v>600</v>
      </c>
      <c r="Y61" s="93">
        <v>400</v>
      </c>
      <c r="Z61" s="93">
        <v>500</v>
      </c>
      <c r="AA61" s="93">
        <v>700</v>
      </c>
      <c r="AC61" s="93">
        <v>100</v>
      </c>
      <c r="AD61" s="93">
        <v>200</v>
      </c>
      <c r="AE61" s="93">
        <v>400</v>
      </c>
      <c r="AG61" s="126">
        <v>1000</v>
      </c>
      <c r="AH61" s="126">
        <v>2000</v>
      </c>
      <c r="AI61" s="126">
        <v>3000</v>
      </c>
      <c r="AK61" s="93">
        <v>50</v>
      </c>
      <c r="AL61" s="93">
        <v>100</v>
      </c>
      <c r="AM61" s="93">
        <v>200</v>
      </c>
      <c r="AO61" s="93">
        <v>50</v>
      </c>
      <c r="AP61" s="93">
        <v>100</v>
      </c>
      <c r="AQ61" s="93">
        <v>300</v>
      </c>
      <c r="AS61" s="93">
        <v>100</v>
      </c>
      <c r="AT61" s="93">
        <v>250</v>
      </c>
      <c r="AU61" s="93">
        <v>500</v>
      </c>
      <c r="AW61" s="93">
        <v>50</v>
      </c>
      <c r="AX61" s="93">
        <v>200</v>
      </c>
      <c r="AY61" s="93">
        <v>350</v>
      </c>
      <c r="BA61" s="93">
        <v>50</v>
      </c>
      <c r="BB61" s="93">
        <v>300</v>
      </c>
      <c r="BC61" s="93">
        <v>500</v>
      </c>
      <c r="BE61" s="93">
        <v>200</v>
      </c>
      <c r="BF61" s="93">
        <v>300</v>
      </c>
      <c r="BG61" s="93">
        <v>600</v>
      </c>
      <c r="BI61" s="93">
        <v>100</v>
      </c>
      <c r="BJ61" s="93">
        <v>300</v>
      </c>
      <c r="BK61" s="93">
        <v>800</v>
      </c>
      <c r="BM61" s="93">
        <v>100</v>
      </c>
      <c r="BN61" s="93">
        <v>300</v>
      </c>
      <c r="BO61" s="93">
        <v>500</v>
      </c>
      <c r="BQ61" s="93">
        <v>50</v>
      </c>
      <c r="BR61" s="93">
        <v>200</v>
      </c>
      <c r="BS61" s="93">
        <v>500</v>
      </c>
      <c r="BU61" s="93">
        <v>50</v>
      </c>
      <c r="BV61" s="93">
        <v>100</v>
      </c>
      <c r="BW61" s="93">
        <v>150</v>
      </c>
      <c r="BY61" s="93">
        <v>50</v>
      </c>
      <c r="BZ61" s="93">
        <v>75</v>
      </c>
      <c r="CA61" s="93">
        <v>100</v>
      </c>
      <c r="CC61" s="126">
        <v>100</v>
      </c>
      <c r="CD61" s="126">
        <v>250</v>
      </c>
      <c r="CE61" s="126">
        <v>400</v>
      </c>
      <c r="CG61" s="93">
        <v>100</v>
      </c>
      <c r="CH61" s="93">
        <v>300</v>
      </c>
      <c r="CI61" s="93">
        <v>500</v>
      </c>
      <c r="CK61" s="93">
        <v>200</v>
      </c>
      <c r="CL61" s="93">
        <v>400</v>
      </c>
      <c r="CM61" s="93">
        <v>600</v>
      </c>
    </row>
    <row r="62" spans="1:92" x14ac:dyDescent="0.2">
      <c r="A62" s="93">
        <v>12278459099</v>
      </c>
      <c r="D62" s="93">
        <v>3</v>
      </c>
      <c r="M62" s="93">
        <v>5</v>
      </c>
    </row>
    <row r="63" spans="1:92" x14ac:dyDescent="0.2">
      <c r="A63" s="93">
        <v>12277939477</v>
      </c>
      <c r="D63" s="93">
        <v>3</v>
      </c>
      <c r="E63" s="93">
        <v>4</v>
      </c>
      <c r="J63" s="93">
        <v>2</v>
      </c>
    </row>
    <row r="64" spans="1:92" x14ac:dyDescent="0.2">
      <c r="A64" s="93">
        <v>12276316329</v>
      </c>
      <c r="B64" s="93">
        <v>1</v>
      </c>
      <c r="D64" s="93">
        <v>3</v>
      </c>
      <c r="E64" s="93">
        <v>4</v>
      </c>
      <c r="L64" s="93">
        <v>4</v>
      </c>
      <c r="Q64" s="122">
        <v>100</v>
      </c>
      <c r="R64" s="93">
        <v>500</v>
      </c>
      <c r="S64" s="93">
        <v>1000</v>
      </c>
      <c r="T64" s="96" t="s">
        <v>185</v>
      </c>
      <c r="U64" s="93">
        <v>250</v>
      </c>
      <c r="V64" s="93">
        <v>1000</v>
      </c>
      <c r="W64" s="93">
        <v>2000</v>
      </c>
      <c r="X64" s="96" t="s">
        <v>184</v>
      </c>
      <c r="Y64" s="93">
        <v>250</v>
      </c>
      <c r="Z64" s="93">
        <v>1000</v>
      </c>
      <c r="AA64" s="93">
        <v>5000</v>
      </c>
      <c r="AB64" s="96" t="s">
        <v>183</v>
      </c>
      <c r="AC64" s="93">
        <v>100</v>
      </c>
      <c r="AD64" s="93">
        <v>200</v>
      </c>
      <c r="AE64" s="93">
        <v>400</v>
      </c>
      <c r="AG64" s="126">
        <v>2</v>
      </c>
      <c r="AH64" s="126">
        <v>4</v>
      </c>
      <c r="AI64" s="126">
        <v>6</v>
      </c>
      <c r="AJ64" s="96" t="s">
        <v>182</v>
      </c>
      <c r="AK64" s="93">
        <v>250</v>
      </c>
      <c r="AL64" s="93">
        <v>500</v>
      </c>
      <c r="AM64" s="93">
        <v>1000</v>
      </c>
      <c r="AO64" s="93">
        <v>100</v>
      </c>
      <c r="AP64" s="93">
        <v>250</v>
      </c>
      <c r="AQ64" s="93">
        <v>500</v>
      </c>
      <c r="AS64" s="93">
        <v>250</v>
      </c>
      <c r="AT64" s="93">
        <v>500</v>
      </c>
      <c r="AU64" s="93">
        <v>1000</v>
      </c>
      <c r="AW64" s="93">
        <v>250</v>
      </c>
      <c r="AX64" s="93">
        <v>500</v>
      </c>
      <c r="AY64" s="93">
        <v>1000</v>
      </c>
      <c r="BA64" s="93">
        <v>250</v>
      </c>
      <c r="BB64" s="93">
        <v>500</v>
      </c>
      <c r="BC64" s="93">
        <v>750</v>
      </c>
      <c r="BE64" s="93">
        <v>250</v>
      </c>
      <c r="BF64" s="93">
        <v>500</v>
      </c>
      <c r="BG64" s="93">
        <v>1000</v>
      </c>
      <c r="BI64" s="93">
        <v>250</v>
      </c>
      <c r="BJ64" s="93">
        <v>500</v>
      </c>
      <c r="BK64" s="93">
        <v>1000</v>
      </c>
      <c r="BM64" s="93">
        <v>250</v>
      </c>
      <c r="BN64" s="93">
        <v>500</v>
      </c>
      <c r="BO64" s="93">
        <v>1000</v>
      </c>
      <c r="BQ64" s="93">
        <v>250</v>
      </c>
      <c r="BR64" s="93">
        <v>500</v>
      </c>
      <c r="BS64" s="93">
        <v>1000</v>
      </c>
      <c r="BT64" s="96" t="s">
        <v>181</v>
      </c>
      <c r="BU64" s="93">
        <v>250</v>
      </c>
      <c r="BV64" s="93">
        <v>500</v>
      </c>
      <c r="BW64" s="93">
        <v>1000</v>
      </c>
      <c r="BY64" s="93">
        <v>250</v>
      </c>
      <c r="BZ64" s="93">
        <v>500</v>
      </c>
      <c r="CA64" s="93">
        <v>1000</v>
      </c>
      <c r="CC64" s="126">
        <v>250</v>
      </c>
      <c r="CD64" s="126">
        <v>500</v>
      </c>
      <c r="CE64" s="126">
        <v>1000</v>
      </c>
      <c r="CG64" s="93">
        <v>250</v>
      </c>
      <c r="CH64" s="93">
        <v>500</v>
      </c>
      <c r="CI64" s="93">
        <v>1000</v>
      </c>
      <c r="CK64" s="93">
        <v>250</v>
      </c>
      <c r="CL64" s="93">
        <v>500</v>
      </c>
      <c r="CM64" s="93">
        <v>1000</v>
      </c>
    </row>
    <row r="65" spans="1:92" x14ac:dyDescent="0.2">
      <c r="A65" s="93">
        <v>12275563134</v>
      </c>
      <c r="B65" s="93">
        <v>1</v>
      </c>
      <c r="D65" s="93">
        <v>3</v>
      </c>
      <c r="E65" s="93">
        <v>4</v>
      </c>
      <c r="M65" s="93">
        <v>5</v>
      </c>
    </row>
    <row r="66" spans="1:92" x14ac:dyDescent="0.2">
      <c r="A66" s="93">
        <v>12271539185</v>
      </c>
      <c r="C66" s="93">
        <v>2</v>
      </c>
      <c r="I66" s="93">
        <v>1</v>
      </c>
    </row>
    <row r="67" spans="1:92" x14ac:dyDescent="0.2">
      <c r="A67" s="93">
        <v>12271297773</v>
      </c>
      <c r="B67" s="93">
        <v>1</v>
      </c>
      <c r="D67" s="93">
        <v>3</v>
      </c>
      <c r="M67" s="93">
        <v>5</v>
      </c>
      <c r="Q67" s="122">
        <v>250</v>
      </c>
      <c r="R67" s="93">
        <v>500</v>
      </c>
      <c r="S67" s="93">
        <v>1000</v>
      </c>
      <c r="U67" s="93">
        <v>100</v>
      </c>
      <c r="V67" s="93">
        <v>250</v>
      </c>
      <c r="W67" s="93">
        <v>500</v>
      </c>
      <c r="Y67" s="93">
        <v>100</v>
      </c>
      <c r="Z67" s="93">
        <v>250</v>
      </c>
      <c r="AA67" s="93">
        <v>500</v>
      </c>
      <c r="AC67" s="93">
        <v>50</v>
      </c>
      <c r="AD67" s="93">
        <v>100</v>
      </c>
      <c r="AE67" s="93">
        <v>250</v>
      </c>
      <c r="AG67" s="126">
        <v>100</v>
      </c>
      <c r="AH67" s="126">
        <v>250</v>
      </c>
      <c r="AI67" s="126">
        <v>500</v>
      </c>
      <c r="AK67" s="93">
        <v>50</v>
      </c>
      <c r="AL67" s="93">
        <v>100</v>
      </c>
      <c r="AM67" s="93">
        <v>250</v>
      </c>
      <c r="AO67" s="93">
        <v>50</v>
      </c>
      <c r="AP67" s="93">
        <v>100</v>
      </c>
      <c r="AQ67" s="93">
        <v>250</v>
      </c>
      <c r="AS67" s="93">
        <v>50</v>
      </c>
      <c r="AT67" s="93">
        <v>100</v>
      </c>
      <c r="AU67" s="93">
        <v>250</v>
      </c>
      <c r="AW67" s="93">
        <v>50</v>
      </c>
      <c r="AX67" s="93">
        <v>100</v>
      </c>
      <c r="AY67" s="93">
        <v>250</v>
      </c>
      <c r="BA67" s="93">
        <v>50</v>
      </c>
      <c r="BB67" s="93">
        <v>100</v>
      </c>
      <c r="BC67" s="93">
        <v>250</v>
      </c>
      <c r="BE67" s="93">
        <v>25</v>
      </c>
      <c r="BF67" s="93">
        <v>50</v>
      </c>
      <c r="BG67" s="93">
        <v>100</v>
      </c>
      <c r="BI67" s="93">
        <v>50</v>
      </c>
      <c r="BJ67" s="93">
        <v>100</v>
      </c>
      <c r="BK67" s="93">
        <v>250</v>
      </c>
      <c r="BM67" s="93">
        <v>25</v>
      </c>
      <c r="BN67" s="93">
        <v>50</v>
      </c>
      <c r="BO67" s="93">
        <v>100</v>
      </c>
      <c r="BQ67" s="93">
        <v>25</v>
      </c>
      <c r="BR67" s="93">
        <v>50</v>
      </c>
      <c r="BS67" s="93">
        <v>100</v>
      </c>
      <c r="BU67" s="93">
        <v>50</v>
      </c>
      <c r="BV67" s="93">
        <v>100</v>
      </c>
      <c r="BW67" s="93">
        <v>250</v>
      </c>
      <c r="BY67" s="93">
        <v>50</v>
      </c>
      <c r="BZ67" s="93">
        <v>100</v>
      </c>
      <c r="CA67" s="93">
        <v>250</v>
      </c>
      <c r="CC67" s="126">
        <v>50</v>
      </c>
      <c r="CD67" s="126">
        <v>100</v>
      </c>
      <c r="CE67" s="126">
        <v>250</v>
      </c>
      <c r="CG67" s="93">
        <v>50</v>
      </c>
      <c r="CH67" s="93">
        <v>100</v>
      </c>
      <c r="CI67" s="93">
        <v>250</v>
      </c>
      <c r="CK67" s="93">
        <v>50</v>
      </c>
      <c r="CL67" s="93">
        <v>100</v>
      </c>
      <c r="CM67" s="93">
        <v>250</v>
      </c>
    </row>
    <row r="68" spans="1:92" x14ac:dyDescent="0.2">
      <c r="A68" s="93">
        <v>12267121596</v>
      </c>
      <c r="Q68" s="122">
        <v>0</v>
      </c>
      <c r="R68" s="93">
        <v>100</v>
      </c>
      <c r="S68" s="93">
        <v>500</v>
      </c>
      <c r="T68" s="96" t="s">
        <v>180</v>
      </c>
      <c r="U68" s="93">
        <v>500</v>
      </c>
      <c r="V68" s="93">
        <v>500</v>
      </c>
      <c r="W68" s="93">
        <v>500</v>
      </c>
      <c r="Y68" s="93">
        <v>1000</v>
      </c>
      <c r="Z68" s="93">
        <v>2000</v>
      </c>
      <c r="AA68" s="93">
        <v>5000</v>
      </c>
      <c r="AC68" s="93">
        <v>500</v>
      </c>
      <c r="AD68" s="93">
        <v>750</v>
      </c>
      <c r="AE68" s="93">
        <v>750</v>
      </c>
      <c r="AG68" s="126">
        <v>1000</v>
      </c>
      <c r="AH68" s="126">
        <v>5000</v>
      </c>
      <c r="AI68" s="126">
        <v>5000</v>
      </c>
      <c r="AK68" s="93">
        <v>100</v>
      </c>
      <c r="AL68" s="93">
        <v>100</v>
      </c>
      <c r="AM68" s="93">
        <v>100</v>
      </c>
      <c r="AO68" s="93">
        <v>50</v>
      </c>
      <c r="AP68" s="93">
        <v>100</v>
      </c>
      <c r="AQ68" s="93">
        <v>500</v>
      </c>
      <c r="AS68" s="93">
        <v>100</v>
      </c>
      <c r="AT68" s="93">
        <v>100</v>
      </c>
      <c r="AU68" s="93">
        <v>500</v>
      </c>
      <c r="AW68" s="93">
        <v>100</v>
      </c>
      <c r="AX68" s="93">
        <v>100</v>
      </c>
      <c r="AY68" s="93">
        <v>100</v>
      </c>
      <c r="BA68" s="93">
        <v>50</v>
      </c>
      <c r="BB68" s="93">
        <v>100</v>
      </c>
      <c r="BC68" s="93">
        <v>100</v>
      </c>
      <c r="BE68" s="93">
        <v>100</v>
      </c>
      <c r="BF68" s="93">
        <v>200</v>
      </c>
      <c r="BG68" s="93">
        <v>500</v>
      </c>
    </row>
    <row r="69" spans="1:92" x14ac:dyDescent="0.2">
      <c r="A69" s="93">
        <v>12264714903</v>
      </c>
      <c r="Q69" s="122">
        <v>100</v>
      </c>
      <c r="R69" s="93">
        <v>200</v>
      </c>
      <c r="S69" s="93">
        <v>500</v>
      </c>
      <c r="U69" s="93">
        <v>100</v>
      </c>
      <c r="V69" s="93">
        <v>200</v>
      </c>
      <c r="W69" s="93">
        <v>500</v>
      </c>
      <c r="Y69" s="93">
        <v>100</v>
      </c>
      <c r="Z69" s="93">
        <v>200</v>
      </c>
      <c r="AA69" s="93">
        <v>500</v>
      </c>
      <c r="AC69" s="93">
        <v>100</v>
      </c>
      <c r="AD69" s="93">
        <v>200</v>
      </c>
      <c r="AE69" s="93">
        <v>500</v>
      </c>
      <c r="AG69" s="126">
        <v>200</v>
      </c>
      <c r="AH69" s="126">
        <v>400</v>
      </c>
      <c r="AI69" s="126">
        <v>800</v>
      </c>
      <c r="AK69" s="93">
        <v>250</v>
      </c>
      <c r="AL69" s="93">
        <v>500</v>
      </c>
      <c r="AM69" s="93">
        <v>1000</v>
      </c>
      <c r="AO69" s="93">
        <v>10</v>
      </c>
      <c r="AP69" s="93">
        <v>20</v>
      </c>
      <c r="AQ69" s="93">
        <v>50</v>
      </c>
      <c r="AS69" s="93">
        <v>25</v>
      </c>
      <c r="AT69" s="93">
        <v>50</v>
      </c>
      <c r="AU69" s="93">
        <v>100</v>
      </c>
      <c r="AW69" s="93">
        <v>100</v>
      </c>
      <c r="AX69" s="93">
        <v>200</v>
      </c>
      <c r="AY69" s="93">
        <v>500</v>
      </c>
      <c r="BA69" s="93">
        <v>25</v>
      </c>
      <c r="BB69" s="93">
        <v>50</v>
      </c>
      <c r="BC69" s="93">
        <v>100</v>
      </c>
      <c r="BE69" s="93">
        <v>25</v>
      </c>
      <c r="BF69" s="93">
        <v>50</v>
      </c>
      <c r="BG69" s="93">
        <v>100</v>
      </c>
      <c r="BI69" s="93">
        <v>100</v>
      </c>
      <c r="BJ69" s="93">
        <v>200</v>
      </c>
      <c r="BK69" s="93">
        <v>300</v>
      </c>
      <c r="BM69" s="93">
        <v>100</v>
      </c>
      <c r="BN69" s="93">
        <v>200</v>
      </c>
      <c r="BO69" s="93">
        <v>500</v>
      </c>
      <c r="BQ69" s="93">
        <v>100</v>
      </c>
      <c r="BR69" s="93">
        <v>200</v>
      </c>
      <c r="BS69" s="93">
        <v>500</v>
      </c>
      <c r="BU69" s="93">
        <v>25</v>
      </c>
      <c r="BV69" s="93">
        <v>50</v>
      </c>
      <c r="BW69" s="93">
        <v>200</v>
      </c>
      <c r="BY69" s="93">
        <v>100</v>
      </c>
      <c r="BZ69" s="93">
        <v>200</v>
      </c>
      <c r="CA69" s="93">
        <v>300</v>
      </c>
      <c r="CC69" s="126">
        <v>100</v>
      </c>
      <c r="CD69" s="126">
        <v>200</v>
      </c>
      <c r="CE69" s="126">
        <v>300</v>
      </c>
      <c r="CG69" s="93">
        <v>250</v>
      </c>
      <c r="CH69" s="93">
        <v>500</v>
      </c>
      <c r="CI69" s="93">
        <v>1000</v>
      </c>
      <c r="CK69" s="93">
        <v>100</v>
      </c>
      <c r="CL69" s="93">
        <v>200</v>
      </c>
      <c r="CM69" s="93">
        <v>300</v>
      </c>
    </row>
    <row r="70" spans="1:92" x14ac:dyDescent="0.2">
      <c r="A70" s="93">
        <v>12264332488</v>
      </c>
      <c r="Q70" s="122">
        <v>0</v>
      </c>
      <c r="R70" s="93">
        <v>25</v>
      </c>
      <c r="S70" s="93">
        <v>50</v>
      </c>
      <c r="U70" s="93">
        <v>0</v>
      </c>
      <c r="V70" s="93">
        <v>25</v>
      </c>
      <c r="W70" s="93">
        <v>50</v>
      </c>
      <c r="X70" s="96" t="s">
        <v>179</v>
      </c>
      <c r="Y70" s="93">
        <v>0</v>
      </c>
      <c r="Z70" s="93">
        <v>25</v>
      </c>
      <c r="AA70" s="93">
        <v>50</v>
      </c>
      <c r="AB70" s="96" t="s">
        <v>178</v>
      </c>
      <c r="AC70" s="93">
        <v>50</v>
      </c>
      <c r="AD70" s="93">
        <v>100</v>
      </c>
      <c r="AE70" s="93">
        <v>150</v>
      </c>
      <c r="AF70" s="96" t="s">
        <v>177</v>
      </c>
      <c r="AG70" s="126">
        <v>100</v>
      </c>
      <c r="AH70" s="126">
        <v>200</v>
      </c>
      <c r="AI70" s="126">
        <v>300</v>
      </c>
      <c r="AJ70" s="96" t="s">
        <v>176</v>
      </c>
      <c r="AK70" s="93">
        <v>0</v>
      </c>
      <c r="AL70" s="93">
        <v>25</v>
      </c>
      <c r="AM70" s="93">
        <v>50</v>
      </c>
      <c r="AN70" s="96" t="s">
        <v>175</v>
      </c>
      <c r="AO70" s="93">
        <v>0</v>
      </c>
      <c r="AP70" s="93">
        <v>25</v>
      </c>
      <c r="AQ70" s="93">
        <v>50</v>
      </c>
      <c r="AS70" s="93">
        <v>50</v>
      </c>
      <c r="AT70" s="93">
        <v>100</v>
      </c>
      <c r="AU70" s="93">
        <v>200</v>
      </c>
      <c r="AV70" s="96" t="s">
        <v>174</v>
      </c>
      <c r="AW70" s="93">
        <v>0</v>
      </c>
      <c r="AX70" s="93">
        <v>100</v>
      </c>
      <c r="AY70" s="93">
        <v>250</v>
      </c>
      <c r="AZ70" s="96" t="s">
        <v>173</v>
      </c>
      <c r="BA70" s="93">
        <v>0</v>
      </c>
      <c r="BB70" s="93">
        <v>50</v>
      </c>
      <c r="BC70" s="93">
        <v>100</v>
      </c>
      <c r="BE70" s="93">
        <v>0</v>
      </c>
      <c r="BF70" s="93">
        <v>50</v>
      </c>
      <c r="BG70" s="93">
        <v>100</v>
      </c>
      <c r="BI70" s="93">
        <v>0</v>
      </c>
      <c r="BJ70" s="93">
        <v>50</v>
      </c>
      <c r="BK70" s="93">
        <v>100</v>
      </c>
      <c r="BL70" s="96" t="s">
        <v>172</v>
      </c>
      <c r="BM70" s="93">
        <v>0</v>
      </c>
      <c r="BN70" s="93">
        <v>50</v>
      </c>
      <c r="BO70" s="93">
        <v>100</v>
      </c>
      <c r="BP70" s="96" t="s">
        <v>171</v>
      </c>
      <c r="BQ70" s="93">
        <v>0</v>
      </c>
      <c r="BR70" s="93">
        <v>50</v>
      </c>
      <c r="BS70" s="93">
        <v>100</v>
      </c>
      <c r="BT70" s="96" t="s">
        <v>170</v>
      </c>
      <c r="BU70" s="93">
        <v>0</v>
      </c>
      <c r="BV70" s="93">
        <v>25</v>
      </c>
      <c r="BW70" s="93">
        <v>50</v>
      </c>
      <c r="BX70" s="96" t="s">
        <v>169</v>
      </c>
      <c r="BY70" s="93">
        <v>0</v>
      </c>
      <c r="BZ70" s="93">
        <v>25</v>
      </c>
      <c r="CA70" s="93">
        <v>50</v>
      </c>
      <c r="CC70" s="126">
        <v>0</v>
      </c>
      <c r="CD70" s="126">
        <v>25</v>
      </c>
      <c r="CE70" s="126">
        <v>50</v>
      </c>
      <c r="CG70" s="93">
        <v>0</v>
      </c>
      <c r="CH70" s="93">
        <v>100</v>
      </c>
      <c r="CI70" s="93">
        <v>150</v>
      </c>
      <c r="CK70" s="93">
        <v>50</v>
      </c>
      <c r="CL70" s="93">
        <v>100</v>
      </c>
      <c r="CM70" s="93">
        <v>200</v>
      </c>
    </row>
    <row r="71" spans="1:92" x14ac:dyDescent="0.2">
      <c r="A71" s="93">
        <v>12264242863</v>
      </c>
      <c r="Q71" s="122">
        <v>50</v>
      </c>
      <c r="R71" s="93">
        <v>50</v>
      </c>
      <c r="S71" s="93">
        <v>100</v>
      </c>
      <c r="T71" s="96" t="s">
        <v>168</v>
      </c>
      <c r="U71" s="93">
        <v>100</v>
      </c>
      <c r="V71" s="93">
        <v>500</v>
      </c>
      <c r="W71" s="93">
        <v>500</v>
      </c>
      <c r="X71" s="96" t="s">
        <v>166</v>
      </c>
      <c r="Y71" s="93">
        <v>50</v>
      </c>
      <c r="Z71" s="93">
        <v>100</v>
      </c>
      <c r="AA71" s="93">
        <v>500</v>
      </c>
      <c r="AB71" s="96" t="s">
        <v>167</v>
      </c>
      <c r="AC71" s="93">
        <v>100</v>
      </c>
      <c r="AD71" s="93">
        <v>500</v>
      </c>
      <c r="AE71" s="93">
        <v>500</v>
      </c>
      <c r="AF71" s="96" t="s">
        <v>165</v>
      </c>
      <c r="AG71" s="126">
        <v>100</v>
      </c>
      <c r="AH71" s="126">
        <v>500</v>
      </c>
      <c r="AI71" s="126">
        <v>500</v>
      </c>
      <c r="AJ71" s="96" t="s">
        <v>166</v>
      </c>
      <c r="AK71" s="93">
        <v>100</v>
      </c>
      <c r="AL71" s="93">
        <v>500</v>
      </c>
      <c r="AM71" s="93">
        <v>500</v>
      </c>
      <c r="AN71" s="96" t="s">
        <v>165</v>
      </c>
      <c r="AO71" s="93">
        <v>50</v>
      </c>
      <c r="AP71" s="93">
        <v>100</v>
      </c>
      <c r="AQ71" s="93">
        <v>100</v>
      </c>
      <c r="AR71" s="96" t="s">
        <v>165</v>
      </c>
      <c r="AS71" s="93">
        <v>50</v>
      </c>
      <c r="AT71" s="93">
        <v>100</v>
      </c>
      <c r="AU71" s="93">
        <v>100</v>
      </c>
      <c r="AV71" s="96" t="s">
        <v>165</v>
      </c>
      <c r="AW71" s="93">
        <v>100</v>
      </c>
      <c r="AX71" s="93">
        <v>100</v>
      </c>
      <c r="AY71" s="93">
        <v>100</v>
      </c>
      <c r="AZ71" s="96" t="s">
        <v>165</v>
      </c>
      <c r="BA71" s="93">
        <v>100</v>
      </c>
      <c r="BB71" s="93">
        <v>250</v>
      </c>
      <c r="BC71" s="93">
        <v>500</v>
      </c>
      <c r="BD71" s="96" t="s">
        <v>165</v>
      </c>
      <c r="BE71" s="93">
        <v>50</v>
      </c>
      <c r="BF71" s="93">
        <v>100</v>
      </c>
      <c r="BG71" s="93">
        <v>250</v>
      </c>
      <c r="BH71" s="96" t="s">
        <v>165</v>
      </c>
      <c r="BI71" s="93">
        <v>100</v>
      </c>
      <c r="BJ71" s="93">
        <v>250</v>
      </c>
      <c r="BK71" s="93">
        <v>500</v>
      </c>
      <c r="BL71" s="96" t="s">
        <v>165</v>
      </c>
      <c r="BM71" s="93">
        <v>100</v>
      </c>
      <c r="BN71" s="93">
        <v>250</v>
      </c>
      <c r="BO71" s="93">
        <v>500</v>
      </c>
      <c r="BP71" s="96" t="s">
        <v>165</v>
      </c>
      <c r="BQ71" s="93">
        <v>100</v>
      </c>
      <c r="BR71" s="93">
        <v>250</v>
      </c>
      <c r="BS71" s="93">
        <v>500</v>
      </c>
      <c r="BT71" s="96" t="s">
        <v>165</v>
      </c>
      <c r="BU71" s="93">
        <v>50</v>
      </c>
      <c r="BV71" s="93">
        <v>100</v>
      </c>
      <c r="BW71" s="93">
        <v>250</v>
      </c>
      <c r="BX71" s="96" t="s">
        <v>165</v>
      </c>
      <c r="BY71" s="93">
        <v>50</v>
      </c>
      <c r="BZ71" s="93">
        <v>100</v>
      </c>
      <c r="CA71" s="93">
        <v>250</v>
      </c>
      <c r="CB71" s="96" t="s">
        <v>165</v>
      </c>
      <c r="CC71" s="126">
        <v>50</v>
      </c>
      <c r="CD71" s="126">
        <v>100</v>
      </c>
      <c r="CE71" s="126">
        <v>250</v>
      </c>
      <c r="CF71" s="96" t="s">
        <v>165</v>
      </c>
      <c r="CG71" s="93">
        <v>50</v>
      </c>
      <c r="CH71" s="93">
        <v>100</v>
      </c>
      <c r="CI71" s="93">
        <v>250</v>
      </c>
      <c r="CJ71" s="96" t="s">
        <v>165</v>
      </c>
      <c r="CK71" s="93">
        <v>50</v>
      </c>
      <c r="CL71" s="93">
        <v>100</v>
      </c>
      <c r="CM71" s="93">
        <v>250</v>
      </c>
      <c r="CN71" s="96" t="s">
        <v>165</v>
      </c>
    </row>
    <row r="72" spans="1:92" x14ac:dyDescent="0.2">
      <c r="A72" s="93">
        <v>12248110853</v>
      </c>
      <c r="AJ72" s="96" t="s">
        <v>164</v>
      </c>
    </row>
    <row r="73" spans="1:92" s="128" customFormat="1" ht="18" customHeight="1" x14ac:dyDescent="0.2">
      <c r="A73" s="127"/>
      <c r="P73" s="128" t="s">
        <v>358</v>
      </c>
      <c r="Q73" s="127">
        <f>AVERAGE(Q3:Q71)</f>
        <v>265</v>
      </c>
      <c r="R73" s="128">
        <f>AVERAGE(R3:R71)</f>
        <v>729.44444444444446</v>
      </c>
      <c r="S73" s="128">
        <f>AVERAGE(S3:S71)</f>
        <v>1760</v>
      </c>
      <c r="U73" s="128">
        <f>AVERAGE(U3:U71)</f>
        <v>363.95348837209303</v>
      </c>
      <c r="V73" s="128">
        <f>AVERAGE(V3:V71)</f>
        <v>844.76744186046517</v>
      </c>
      <c r="W73" s="128">
        <f>AVERAGE(W3:W71)</f>
        <v>1686.046511627907</v>
      </c>
      <c r="Y73" s="128">
        <f>AVERAGE(Y3:Y71)</f>
        <v>652.38095238095241</v>
      </c>
      <c r="Z73" s="128">
        <f>AVERAGE(Z3:Z71)</f>
        <v>1389.8809523809523</v>
      </c>
      <c r="AA73" s="128">
        <f>AVERAGE(AA3:AA71)</f>
        <v>2685.7142857142858</v>
      </c>
      <c r="AC73" s="128">
        <f>AVERAGE(AC3:AC71)</f>
        <v>219.51219512195121</v>
      </c>
      <c r="AD73" s="128">
        <f>AVERAGE(AD3:AD71)</f>
        <v>578.04878048780483</v>
      </c>
      <c r="AE73" s="128">
        <f>AVERAGE(AE3:AE71)</f>
        <v>1157.3170731707316</v>
      </c>
      <c r="AG73" s="129">
        <f>AVERAGE(AG3:AG71)</f>
        <v>2175.0500000000002</v>
      </c>
      <c r="AH73" s="129">
        <f>AVERAGE(AH3:AH71)</f>
        <v>4493.8500000000004</v>
      </c>
      <c r="AI73" s="129">
        <f>AVERAGE(AI3:AI71)</f>
        <v>7941.4</v>
      </c>
      <c r="AK73" s="128">
        <f t="shared" ref="AK73:CM73" si="0">AVERAGE(AK3:AK71)</f>
        <v>369.375</v>
      </c>
      <c r="AL73" s="128">
        <f t="shared" si="0"/>
        <v>891.875</v>
      </c>
      <c r="AM73" s="128">
        <f t="shared" si="0"/>
        <v>1873.75</v>
      </c>
      <c r="AO73" s="128">
        <f t="shared" si="0"/>
        <v>130.12820512820514</v>
      </c>
      <c r="AP73" s="128">
        <f t="shared" si="0"/>
        <v>299.35897435897436</v>
      </c>
      <c r="AQ73" s="128">
        <f t="shared" si="0"/>
        <v>773.07692307692309</v>
      </c>
      <c r="AS73" s="128">
        <f t="shared" si="0"/>
        <v>469.10256410256409</v>
      </c>
      <c r="AT73" s="128">
        <f t="shared" si="0"/>
        <v>1152.3076923076924</v>
      </c>
      <c r="AU73" s="128">
        <f t="shared" si="0"/>
        <v>1918.7179487179487</v>
      </c>
      <c r="AW73" s="128">
        <f t="shared" si="0"/>
        <v>241.8918918918919</v>
      </c>
      <c r="AX73" s="128">
        <f t="shared" si="0"/>
        <v>662.83783783783781</v>
      </c>
      <c r="AY73" s="128">
        <f t="shared" si="0"/>
        <v>1322.2972972972973</v>
      </c>
      <c r="BA73" s="128">
        <f t="shared" si="0"/>
        <v>410.13513513513516</v>
      </c>
      <c r="BB73" s="128">
        <f t="shared" si="0"/>
        <v>924.8648648648649</v>
      </c>
      <c r="BC73" s="128">
        <f t="shared" si="0"/>
        <v>1672.9729729729729</v>
      </c>
      <c r="BE73" s="128">
        <f t="shared" si="0"/>
        <v>275</v>
      </c>
      <c r="BF73" s="128">
        <f t="shared" si="0"/>
        <v>613.51351351351354</v>
      </c>
      <c r="BG73" s="128">
        <f t="shared" si="0"/>
        <v>1600</v>
      </c>
      <c r="BI73" s="128">
        <f t="shared" si="0"/>
        <v>392.14285714285717</v>
      </c>
      <c r="BJ73" s="128">
        <f t="shared" si="0"/>
        <v>914.28571428571433</v>
      </c>
      <c r="BK73" s="128">
        <f t="shared" si="0"/>
        <v>1663.5714285714287</v>
      </c>
      <c r="BM73" s="128">
        <f t="shared" si="0"/>
        <v>224.28571428571428</v>
      </c>
      <c r="BN73" s="128">
        <f t="shared" si="0"/>
        <v>628.57142857142856</v>
      </c>
      <c r="BO73" s="128">
        <f t="shared" si="0"/>
        <v>1261.4285714285713</v>
      </c>
      <c r="BQ73" s="128">
        <f t="shared" si="0"/>
        <v>449.28571428571428</v>
      </c>
      <c r="BR73" s="128">
        <f t="shared" si="0"/>
        <v>1047.8571428571429</v>
      </c>
      <c r="BS73" s="128">
        <f t="shared" si="0"/>
        <v>2080</v>
      </c>
      <c r="BU73" s="128">
        <f t="shared" si="0"/>
        <v>257.14285714285717</v>
      </c>
      <c r="BV73" s="128">
        <f t="shared" si="0"/>
        <v>565.71428571428567</v>
      </c>
      <c r="BW73" s="128">
        <f t="shared" si="0"/>
        <v>1440</v>
      </c>
      <c r="BY73" s="128">
        <f t="shared" si="0"/>
        <v>156.42857142857142</v>
      </c>
      <c r="BZ73" s="128">
        <f t="shared" si="0"/>
        <v>381.42857142857144</v>
      </c>
      <c r="CA73" s="128">
        <f t="shared" si="0"/>
        <v>757.14285714285711</v>
      </c>
      <c r="CC73" s="129">
        <f t="shared" si="0"/>
        <v>635</v>
      </c>
      <c r="CD73" s="129">
        <f t="shared" si="0"/>
        <v>1883.5714285714287</v>
      </c>
      <c r="CE73" s="129">
        <f t="shared" si="0"/>
        <v>2980</v>
      </c>
      <c r="CG73" s="128">
        <f t="shared" si="0"/>
        <v>382.85714285714283</v>
      </c>
      <c r="CH73" s="128">
        <f t="shared" si="0"/>
        <v>1022.8571428571429</v>
      </c>
      <c r="CI73" s="128">
        <f t="shared" si="0"/>
        <v>2214.2857142857142</v>
      </c>
      <c r="CK73" s="128">
        <f t="shared" si="0"/>
        <v>722.85714285714289</v>
      </c>
      <c r="CL73" s="128">
        <f t="shared" si="0"/>
        <v>1590.7142857142858</v>
      </c>
      <c r="CM73" s="128">
        <f t="shared" si="0"/>
        <v>1895.7142857142858</v>
      </c>
    </row>
    <row r="74" spans="1:92" s="130" customFormat="1" x14ac:dyDescent="0.2">
      <c r="A74" s="123"/>
      <c r="P74" s="130" t="s">
        <v>3</v>
      </c>
      <c r="Q74" s="123">
        <f>MEDIAN(Q3:Q71)</f>
        <v>200</v>
      </c>
      <c r="R74" s="130">
        <f>MEDIAN(R3:R71)</f>
        <v>500</v>
      </c>
      <c r="S74" s="130">
        <f>MEDIAN(S3:S71)</f>
        <v>1000</v>
      </c>
      <c r="U74" s="130">
        <f>MEDIAN(U3:U71)</f>
        <v>250</v>
      </c>
      <c r="V74" s="130">
        <f>MEDIAN(V3:V71)</f>
        <v>500</v>
      </c>
      <c r="W74" s="130">
        <f>MEDIAN(W3:W71)</f>
        <v>1000</v>
      </c>
      <c r="Y74" s="130">
        <f>MEDIAN(Y3:Y71)</f>
        <v>250</v>
      </c>
      <c r="Z74" s="130">
        <f>MEDIAN(Z3:Z71)</f>
        <v>500</v>
      </c>
      <c r="AA74" s="130">
        <f>MEDIAN(AA3:AA71)</f>
        <v>850</v>
      </c>
      <c r="AC74" s="130">
        <f>MEDIAN(AC3:AC71)</f>
        <v>100</v>
      </c>
      <c r="AD74" s="130">
        <f>MEDIAN(AD3:AD71)</f>
        <v>250</v>
      </c>
      <c r="AE74" s="130">
        <f>MEDIAN(AE3:AE71)</f>
        <v>500</v>
      </c>
      <c r="AG74" s="131">
        <f>MEDIAN(AG3:AG71)</f>
        <v>1000</v>
      </c>
      <c r="AH74" s="131">
        <f>MEDIAN(AH3:AH71)</f>
        <v>2000</v>
      </c>
      <c r="AI74" s="131">
        <f>MEDIAN(AI3:AI71)</f>
        <v>3500</v>
      </c>
      <c r="AK74" s="130">
        <f>MEDIAN(AK3:AK71)</f>
        <v>100</v>
      </c>
      <c r="AL74" s="130">
        <f>MEDIAN(AL3:AL71)</f>
        <v>500</v>
      </c>
      <c r="AM74" s="130">
        <f>MEDIAN(AM3:AM71)</f>
        <v>850</v>
      </c>
      <c r="AO74" s="130">
        <f>MEDIAN(AO3:AO71)</f>
        <v>100</v>
      </c>
      <c r="AP74" s="130">
        <f>MEDIAN(AP3:AP71)</f>
        <v>200</v>
      </c>
      <c r="AQ74" s="130">
        <f>MEDIAN(AQ3:AQ71)</f>
        <v>500</v>
      </c>
      <c r="AS74" s="130">
        <f>MEDIAN(AS3:AS71)</f>
        <v>250</v>
      </c>
      <c r="AT74" s="130">
        <f>MEDIAN(AT3:AT71)</f>
        <v>500</v>
      </c>
      <c r="AU74" s="130">
        <f>MEDIAN(AU3:AU71)</f>
        <v>750</v>
      </c>
      <c r="AW74" s="130">
        <f>MEDIAN(AW3:AW71)</f>
        <v>100</v>
      </c>
      <c r="AX74" s="130">
        <f>MEDIAN(AX3:AX71)</f>
        <v>500</v>
      </c>
      <c r="AY74" s="130">
        <f>MEDIAN(AY3:AY71)</f>
        <v>700</v>
      </c>
      <c r="BA74" s="130">
        <f>MEDIAN(BA3:BA71)</f>
        <v>100</v>
      </c>
      <c r="BB74" s="130">
        <f>MEDIAN(BB3:BB71)</f>
        <v>300</v>
      </c>
      <c r="BC74" s="130">
        <f>MEDIAN(BC3:BC71)</f>
        <v>500</v>
      </c>
      <c r="BE74" s="130">
        <f>MEDIAN(BE3:BE71)</f>
        <v>125</v>
      </c>
      <c r="BF74" s="130">
        <f>MEDIAN(BF3:BF71)</f>
        <v>500</v>
      </c>
      <c r="BG74" s="130">
        <f>MEDIAN(BG3:BG71)</f>
        <v>700</v>
      </c>
      <c r="BI74" s="130">
        <f>MEDIAN(BI3:BI71)</f>
        <v>250</v>
      </c>
      <c r="BJ74" s="130">
        <f>MEDIAN(BJ3:BJ71)</f>
        <v>500</v>
      </c>
      <c r="BK74" s="130">
        <f>MEDIAN(BK3:BK71)</f>
        <v>1000</v>
      </c>
      <c r="BM74" s="130">
        <f>MEDIAN(BM3:BM71)</f>
        <v>100</v>
      </c>
      <c r="BN74" s="130">
        <f>MEDIAN(BN3:BN71)</f>
        <v>250</v>
      </c>
      <c r="BO74" s="130">
        <f>MEDIAN(BO3:BO71)</f>
        <v>500</v>
      </c>
      <c r="BQ74" s="130">
        <f>MEDIAN(BQ3:BQ71)</f>
        <v>100</v>
      </c>
      <c r="BR74" s="130">
        <f>MEDIAN(BR3:BR71)</f>
        <v>300</v>
      </c>
      <c r="BS74" s="130">
        <f>MEDIAN(BS3:BS71)</f>
        <v>500</v>
      </c>
      <c r="BU74" s="130">
        <f>MEDIAN(BU3:BU71)</f>
        <v>100</v>
      </c>
      <c r="BV74" s="130">
        <f>MEDIAN(BV3:BV71)</f>
        <v>300</v>
      </c>
      <c r="BW74" s="130">
        <f>MEDIAN(BW3:BW71)</f>
        <v>500</v>
      </c>
      <c r="BY74" s="130">
        <f>MEDIAN(BY3:BY71)</f>
        <v>100</v>
      </c>
      <c r="BZ74" s="130">
        <f>MEDIAN(BZ3:BZ71)</f>
        <v>250</v>
      </c>
      <c r="CA74" s="130">
        <f>MEDIAN(CA3:CA71)</f>
        <v>500</v>
      </c>
      <c r="CC74" s="131">
        <f>MEDIAN(CC3:CC71)</f>
        <v>100</v>
      </c>
      <c r="CD74" s="131">
        <f>MEDIAN(CD3:CD71)</f>
        <v>250</v>
      </c>
      <c r="CE74" s="131">
        <f>MEDIAN(CE3:CE71)</f>
        <v>500</v>
      </c>
      <c r="CG74" s="130">
        <f>MEDIAN(CG3:CG71)</f>
        <v>150</v>
      </c>
      <c r="CH74" s="130">
        <f>MEDIAN(CH3:CH71)</f>
        <v>500</v>
      </c>
      <c r="CI74" s="130">
        <f>MEDIAN(CI3:CI71)</f>
        <v>900</v>
      </c>
      <c r="CK74" s="130">
        <f>MEDIAN(CK3:CK71)</f>
        <v>100</v>
      </c>
      <c r="CL74" s="130">
        <f>MEDIAN(CL3:CL71)</f>
        <v>500</v>
      </c>
      <c r="CM74" s="130">
        <f>MEDIAN(CM3:CM71)</f>
        <v>500</v>
      </c>
    </row>
    <row r="75" spans="1:92" s="130" customFormat="1" x14ac:dyDescent="0.2">
      <c r="A75" s="123"/>
      <c r="P75" s="130" t="s">
        <v>46</v>
      </c>
      <c r="Q75" s="123">
        <f>MIN(Q3:Q71)</f>
        <v>0</v>
      </c>
      <c r="R75" s="130">
        <f>MIN(R3:R71)</f>
        <v>0</v>
      </c>
      <c r="S75" s="130">
        <f>MIN(S3:S71)</f>
        <v>0</v>
      </c>
      <c r="U75" s="130">
        <f>MIN(U3:U71)</f>
        <v>0</v>
      </c>
      <c r="V75" s="130">
        <f>MIN(V3:V71)</f>
        <v>0</v>
      </c>
      <c r="W75" s="130">
        <f>MIN(W3:W71)</f>
        <v>0</v>
      </c>
      <c r="Y75" s="130">
        <f>MIN(Y3:Y71)</f>
        <v>0</v>
      </c>
      <c r="Z75" s="130">
        <f>MIN(Z3:Z71)</f>
        <v>0</v>
      </c>
      <c r="AA75" s="130">
        <f>MIN(AA3:AA71)</f>
        <v>0</v>
      </c>
      <c r="AC75" s="130">
        <f>MIN(AC3:AC71)</f>
        <v>0</v>
      </c>
      <c r="AD75" s="130">
        <f>MIN(AD3:AD71)</f>
        <v>0</v>
      </c>
      <c r="AE75" s="130">
        <f>MIN(AE3:AE71)</f>
        <v>0</v>
      </c>
      <c r="AG75" s="131">
        <f>MIN(AG3:AG71)</f>
        <v>0</v>
      </c>
      <c r="AH75" s="131">
        <f>MIN(AH3:AH71)</f>
        <v>0</v>
      </c>
      <c r="AI75" s="131">
        <f>MIN(AI3:AI71)</f>
        <v>0</v>
      </c>
      <c r="AK75" s="130">
        <f>MIN(AK3:AK71)</f>
        <v>0</v>
      </c>
      <c r="AL75" s="130">
        <f>MIN(AL3:AL71)</f>
        <v>0</v>
      </c>
      <c r="AM75" s="130">
        <f>MIN(AM3:AM71)</f>
        <v>0</v>
      </c>
      <c r="AO75" s="130">
        <f>MIN(AO3:AO71)</f>
        <v>0</v>
      </c>
      <c r="AP75" s="130">
        <f>MIN(AP3:AP71)</f>
        <v>0</v>
      </c>
      <c r="AQ75" s="130">
        <f>MIN(AQ3:AQ71)</f>
        <v>0</v>
      </c>
      <c r="AS75" s="130">
        <f>MIN(AS3:AS71)</f>
        <v>0</v>
      </c>
      <c r="AT75" s="130">
        <f>MIN(AT3:AT71)</f>
        <v>0</v>
      </c>
      <c r="AU75" s="130">
        <f>MIN(AU3:AU71)</f>
        <v>0</v>
      </c>
      <c r="AW75" s="130">
        <f>MIN(AW3:AW71)</f>
        <v>0</v>
      </c>
      <c r="AX75" s="130">
        <f>MIN(AX3:AX71)</f>
        <v>0</v>
      </c>
      <c r="AY75" s="130">
        <f>MIN(AY3:AY71)</f>
        <v>0</v>
      </c>
      <c r="BA75" s="130">
        <f>MIN(BA3:BA71)</f>
        <v>0</v>
      </c>
      <c r="BB75" s="130">
        <f>MIN(BB3:BB71)</f>
        <v>0</v>
      </c>
      <c r="BC75" s="130">
        <f>MIN(BC3:BC71)</f>
        <v>0</v>
      </c>
      <c r="BE75" s="130">
        <f>MIN(BE3:BE71)</f>
        <v>0</v>
      </c>
      <c r="BF75" s="130">
        <f>MIN(BF3:BF71)</f>
        <v>0</v>
      </c>
      <c r="BG75" s="130">
        <f>MIN(BG3:BG71)</f>
        <v>0</v>
      </c>
      <c r="BI75" s="130">
        <f>MIN(BI3:BI71)</f>
        <v>0</v>
      </c>
      <c r="BJ75" s="130">
        <f>MIN(BJ3:BJ71)</f>
        <v>0</v>
      </c>
      <c r="BK75" s="130">
        <f>MIN(BK3:BK71)</f>
        <v>0</v>
      </c>
      <c r="BM75" s="130">
        <f>MIN(BM3:BM71)</f>
        <v>0</v>
      </c>
      <c r="BN75" s="130">
        <f>MIN(BN3:BN71)</f>
        <v>0</v>
      </c>
      <c r="BO75" s="130">
        <f>MIN(BO3:BO71)</f>
        <v>0</v>
      </c>
      <c r="BQ75" s="130">
        <f>MIN(BQ3:BQ71)</f>
        <v>0</v>
      </c>
      <c r="BR75" s="130">
        <f>MIN(BR3:BR71)</f>
        <v>0</v>
      </c>
      <c r="BS75" s="130">
        <f>MIN(BS3:BS71)</f>
        <v>0</v>
      </c>
      <c r="BU75" s="130">
        <f>MIN(BU3:BU71)</f>
        <v>0</v>
      </c>
      <c r="BV75" s="130">
        <f>MIN(BV3:BV71)</f>
        <v>0</v>
      </c>
      <c r="BW75" s="130">
        <f>MIN(BW3:BW71)</f>
        <v>0</v>
      </c>
      <c r="BY75" s="130">
        <f>MIN(BY3:BY71)</f>
        <v>0</v>
      </c>
      <c r="BZ75" s="130">
        <f>MIN(BZ3:BZ71)</f>
        <v>0</v>
      </c>
      <c r="CA75" s="130">
        <f>MIN(CA3:CA71)</f>
        <v>0</v>
      </c>
      <c r="CC75" s="131">
        <f>MIN(CC3:CC71)</f>
        <v>0</v>
      </c>
      <c r="CD75" s="131">
        <f>MIN(CD3:CD71)</f>
        <v>0</v>
      </c>
      <c r="CE75" s="131">
        <f>MIN(CE3:CE71)</f>
        <v>0</v>
      </c>
      <c r="CG75" s="130">
        <f>MIN(CG3:CG71)</f>
        <v>0</v>
      </c>
      <c r="CH75" s="130">
        <f>MIN(CH3:CH71)</f>
        <v>0</v>
      </c>
      <c r="CI75" s="130">
        <f>MIN(CI3:CI71)</f>
        <v>0</v>
      </c>
      <c r="CK75" s="130">
        <f>MIN(CK3:CK71)</f>
        <v>0</v>
      </c>
      <c r="CL75" s="130">
        <f>MIN(CL3:CL71)</f>
        <v>0</v>
      </c>
      <c r="CM75" s="130">
        <f>MIN(CM3:CM71)</f>
        <v>0</v>
      </c>
    </row>
    <row r="76" spans="1:92" s="133" customFormat="1" x14ac:dyDescent="0.2">
      <c r="A76" s="132"/>
      <c r="P76" s="133" t="s">
        <v>47</v>
      </c>
      <c r="Q76" s="132">
        <f>MAX(Q3:Q71)</f>
        <v>1000</v>
      </c>
      <c r="R76" s="133">
        <f>MAX(R3:R71)</f>
        <v>5000</v>
      </c>
      <c r="S76" s="133">
        <f>MAX(S3:S71)</f>
        <v>10000</v>
      </c>
      <c r="U76" s="133">
        <f>MAX(U3:U71)</f>
        <v>2500</v>
      </c>
      <c r="V76" s="133">
        <f>MAX(V3:V71)</f>
        <v>5000</v>
      </c>
      <c r="W76" s="133">
        <f>MAX(W3:W71)</f>
        <v>10000</v>
      </c>
      <c r="Y76" s="133">
        <f>MAX(Y3:Y71)</f>
        <v>5000</v>
      </c>
      <c r="Z76" s="133">
        <f>MAX(Z3:Z71)</f>
        <v>10000</v>
      </c>
      <c r="AA76" s="133">
        <f>MAX(AA3:AA71)</f>
        <v>20000</v>
      </c>
      <c r="AC76" s="133">
        <f>MAX(AC3:AC71)</f>
        <v>1000</v>
      </c>
      <c r="AD76" s="133">
        <f>MAX(AD3:AD71)</f>
        <v>5000</v>
      </c>
      <c r="AE76" s="133">
        <f>MAX(AE3:AE71)</f>
        <v>10000</v>
      </c>
      <c r="AG76" s="134">
        <f>MAX(AG3:AG71)</f>
        <v>25000</v>
      </c>
      <c r="AH76" s="134">
        <f>MAX(AH3:AH71)</f>
        <v>50000</v>
      </c>
      <c r="AI76" s="134">
        <f>MAX(AI3:AI71)</f>
        <v>100000</v>
      </c>
      <c r="AK76" s="133">
        <f>MAX(AK3:AK71)</f>
        <v>2500</v>
      </c>
      <c r="AL76" s="133">
        <f>MAX(AL3:AL71)</f>
        <v>5000</v>
      </c>
      <c r="AM76" s="133">
        <f>MAX(AM3:AM71)</f>
        <v>10000</v>
      </c>
      <c r="AO76" s="133">
        <f>MAX(AO3:AO71)</f>
        <v>1000</v>
      </c>
      <c r="AP76" s="133">
        <f>MAX(AP3:AP71)</f>
        <v>2500</v>
      </c>
      <c r="AQ76" s="133">
        <f>MAX(AQ3:AQ71)</f>
        <v>5000</v>
      </c>
      <c r="AS76" s="133">
        <f>MAX(AS3:AS71)</f>
        <v>5000</v>
      </c>
      <c r="AT76" s="133">
        <f>MAX(AT3:AT71)</f>
        <v>12500</v>
      </c>
      <c r="AU76" s="133">
        <f>MAX(AU3:AU71)</f>
        <v>15000</v>
      </c>
      <c r="AW76" s="133">
        <f>MAX(AW3:AW71)</f>
        <v>1000</v>
      </c>
      <c r="AX76" s="133">
        <f>MAX(AX3:AX71)</f>
        <v>5000</v>
      </c>
      <c r="AY76" s="133">
        <f>MAX(AY3:AY71)</f>
        <v>10000</v>
      </c>
      <c r="BA76" s="133">
        <f>MAX(BA3:BA71)</f>
        <v>5000</v>
      </c>
      <c r="BB76" s="133">
        <f>MAX(BB3:BB71)</f>
        <v>10000</v>
      </c>
      <c r="BC76" s="133">
        <f>MAX(BC3:BC71)</f>
        <v>15000</v>
      </c>
      <c r="BE76" s="133">
        <f>MAX(BE3:BE71)</f>
        <v>2500</v>
      </c>
      <c r="BF76" s="133">
        <f>MAX(BF3:BF71)</f>
        <v>5000</v>
      </c>
      <c r="BG76" s="133">
        <f>MAX(BG3:BG71)</f>
        <v>10000</v>
      </c>
      <c r="BI76" s="133">
        <f>MAX(BI3:BI71)</f>
        <v>2500</v>
      </c>
      <c r="BJ76" s="133">
        <f>MAX(BJ3:BJ71)</f>
        <v>5000</v>
      </c>
      <c r="BK76" s="133">
        <f>MAX(BK3:BK71)</f>
        <v>10000</v>
      </c>
      <c r="BM76" s="133">
        <f>MAX(BM3:BM71)</f>
        <v>1000</v>
      </c>
      <c r="BN76" s="133">
        <f>MAX(BN3:BN71)</f>
        <v>5000</v>
      </c>
      <c r="BO76" s="133">
        <f>MAX(BO3:BO71)</f>
        <v>10000</v>
      </c>
      <c r="BQ76" s="133">
        <f>MAX(BQ3:BQ71)</f>
        <v>5000</v>
      </c>
      <c r="BR76" s="133">
        <f>MAX(BR3:BR71)</f>
        <v>10000</v>
      </c>
      <c r="BS76" s="133">
        <f>MAX(BS3:BS71)</f>
        <v>25000</v>
      </c>
      <c r="BU76" s="133">
        <f>MAX(BU3:BU71)</f>
        <v>2500</v>
      </c>
      <c r="BV76" s="133">
        <f>MAX(BV3:BV71)</f>
        <v>5000</v>
      </c>
      <c r="BW76" s="133">
        <f>MAX(BW3:BW71)</f>
        <v>10000</v>
      </c>
      <c r="BY76" s="133">
        <f>MAX(BY3:BY71)</f>
        <v>500</v>
      </c>
      <c r="BZ76" s="133">
        <f>MAX(BZ3:BZ71)</f>
        <v>2500</v>
      </c>
      <c r="CA76" s="133">
        <f>MAX(CA3:CA71)</f>
        <v>5000</v>
      </c>
      <c r="CC76" s="134">
        <f>MAX(CC3:CC71)</f>
        <v>10000</v>
      </c>
      <c r="CD76" s="134">
        <f>MAX(CD3:CD71)</f>
        <v>25000</v>
      </c>
      <c r="CE76" s="134">
        <f>MAX(CE3:CE71)</f>
        <v>50000</v>
      </c>
      <c r="CG76" s="133">
        <f>MAX(CG3:CG71)</f>
        <v>5000</v>
      </c>
      <c r="CH76" s="133">
        <f>MAX(CH3:CH71)</f>
        <v>10000</v>
      </c>
      <c r="CI76" s="133">
        <f>MAX(CI3:CI71)</f>
        <v>20000</v>
      </c>
      <c r="CK76" s="133">
        <f>MAX(CK3:CK71)</f>
        <v>10000</v>
      </c>
      <c r="CL76" s="133">
        <f>MAX(CL3:CL71)</f>
        <v>20000</v>
      </c>
      <c r="CM76" s="133">
        <f>MAX(CM3:CM71)</f>
        <v>25000</v>
      </c>
    </row>
    <row r="77" spans="1:92" x14ac:dyDescent="0.2">
      <c r="Q77" s="122">
        <v>1</v>
      </c>
      <c r="U77" s="93">
        <v>2</v>
      </c>
      <c r="Y77" s="93">
        <v>3</v>
      </c>
      <c r="AC77" s="93">
        <v>4</v>
      </c>
      <c r="AG77" s="126">
        <v>5</v>
      </c>
      <c r="AK77" s="93">
        <v>6</v>
      </c>
      <c r="AO77" s="93">
        <v>7</v>
      </c>
      <c r="AS77" s="93">
        <v>8</v>
      </c>
      <c r="AW77" s="93">
        <v>9</v>
      </c>
      <c r="BA77" s="93">
        <v>10</v>
      </c>
      <c r="BE77" s="93">
        <v>11</v>
      </c>
      <c r="BI77" s="93">
        <v>12</v>
      </c>
      <c r="BM77" s="93">
        <v>13</v>
      </c>
      <c r="BQ77" s="93">
        <v>14</v>
      </c>
      <c r="BU77" s="93">
        <v>15</v>
      </c>
      <c r="BY77" s="93">
        <v>16</v>
      </c>
      <c r="CC77" s="126">
        <v>17</v>
      </c>
      <c r="CG77" s="93">
        <v>18</v>
      </c>
      <c r="CK77" s="93">
        <v>19</v>
      </c>
    </row>
    <row r="80" spans="1:92" x14ac:dyDescent="0.2">
      <c r="F80" s="102"/>
      <c r="G80" s="102"/>
      <c r="H80" s="102"/>
      <c r="I80" s="102"/>
    </row>
    <row r="81" spans="6:6" x14ac:dyDescent="0.2">
      <c r="F81" s="96"/>
    </row>
    <row r="82" spans="6:6" x14ac:dyDescent="0.2">
      <c r="F82" s="96"/>
    </row>
    <row r="83" spans="6:6" x14ac:dyDescent="0.2">
      <c r="F83" s="96"/>
    </row>
  </sheetData>
  <mergeCells count="2">
    <mergeCell ref="B1:H1"/>
    <mergeCell ref="I1:P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125" zoomScaleNormal="125" workbookViewId="0">
      <pane ySplit="2" topLeftCell="A15" activePane="bottomLeft" state="frozen"/>
      <selection pane="bottomLeft" activeCell="S39" sqref="S39"/>
    </sheetView>
  </sheetViews>
  <sheetFormatPr baseColWidth="10" defaultRowHeight="11" x14ac:dyDescent="0.2"/>
  <cols>
    <col min="1" max="1" width="6.33203125" style="4" customWidth="1"/>
    <col min="2" max="2" width="4.33203125" style="2" customWidth="1"/>
    <col min="3" max="3" width="37.83203125" style="5" customWidth="1"/>
    <col min="4" max="4" width="6.33203125" style="1" customWidth="1"/>
    <col min="5" max="6" width="6.33203125" style="2" customWidth="1"/>
    <col min="7" max="7" width="6.33203125" style="1" customWidth="1"/>
    <col min="8" max="9" width="6.33203125" style="2" customWidth="1"/>
    <col min="10" max="10" width="5.33203125" style="1" customWidth="1"/>
    <col min="11" max="12" width="5.33203125" style="2" customWidth="1"/>
    <col min="13" max="13" width="6.33203125" style="1" customWidth="1"/>
    <col min="14" max="14" width="6.33203125" style="2" customWidth="1"/>
    <col min="15" max="15" width="6.33203125" style="3" customWidth="1"/>
    <col min="16" max="16384" width="10.83203125" style="2"/>
  </cols>
  <sheetData>
    <row r="1" spans="1:23" ht="20" customHeight="1" x14ac:dyDescent="0.2">
      <c r="A1" s="20" t="s">
        <v>0</v>
      </c>
      <c r="B1" s="21" t="s">
        <v>43</v>
      </c>
      <c r="C1" s="22" t="s">
        <v>1</v>
      </c>
      <c r="D1" s="165" t="s">
        <v>2</v>
      </c>
      <c r="E1" s="166"/>
      <c r="F1" s="166"/>
      <c r="G1" s="165" t="s">
        <v>3</v>
      </c>
      <c r="H1" s="166"/>
      <c r="I1" s="166"/>
      <c r="J1" s="165" t="s">
        <v>4</v>
      </c>
      <c r="K1" s="166"/>
      <c r="L1" s="166"/>
      <c r="M1" s="165" t="s">
        <v>5</v>
      </c>
      <c r="N1" s="166"/>
      <c r="O1" s="167"/>
    </row>
    <row r="2" spans="1:23" ht="17" customHeight="1" x14ac:dyDescent="0.2">
      <c r="A2" s="23"/>
      <c r="B2" s="24"/>
      <c r="C2" s="25"/>
      <c r="D2" s="26">
        <v>1</v>
      </c>
      <c r="E2" s="24">
        <v>2</v>
      </c>
      <c r="F2" s="24">
        <v>3</v>
      </c>
      <c r="G2" s="26">
        <v>1</v>
      </c>
      <c r="H2" s="24">
        <v>2</v>
      </c>
      <c r="I2" s="24">
        <v>3</v>
      </c>
      <c r="J2" s="26">
        <v>1</v>
      </c>
      <c r="K2" s="24">
        <v>2</v>
      </c>
      <c r="L2" s="24">
        <v>3</v>
      </c>
      <c r="M2" s="26">
        <v>1</v>
      </c>
      <c r="N2" s="24">
        <v>2</v>
      </c>
      <c r="O2" s="27">
        <v>3</v>
      </c>
      <c r="R2" s="46" t="s">
        <v>89</v>
      </c>
      <c r="S2" s="47"/>
      <c r="T2" s="70"/>
      <c r="U2" s="46" t="s">
        <v>88</v>
      </c>
      <c r="V2" s="47"/>
      <c r="W2" s="47"/>
    </row>
    <row r="3" spans="1:23" s="8" customFormat="1" ht="33" x14ac:dyDescent="0.2">
      <c r="A3" s="7">
        <v>306.745</v>
      </c>
      <c r="B3" s="8">
        <v>1</v>
      </c>
      <c r="C3" s="9" t="s">
        <v>6</v>
      </c>
      <c r="D3" s="10">
        <f>'Surv.Monk S2'!R74</f>
        <v>185.97560975609755</v>
      </c>
      <c r="E3" s="11">
        <f>'Surv.Monk S2'!S74</f>
        <v>679.8780487804878</v>
      </c>
      <c r="F3" s="11">
        <f>'Surv.Monk S2'!T74</f>
        <v>1501.219512195122</v>
      </c>
      <c r="G3" s="10">
        <f>'Surv.Monk S2'!R75</f>
        <v>100</v>
      </c>
      <c r="H3" s="11">
        <f>'Surv.Monk S2'!S75</f>
        <v>250</v>
      </c>
      <c r="I3" s="11">
        <f>'Surv.Monk S2'!T75</f>
        <v>500</v>
      </c>
      <c r="J3" s="10">
        <f>'Surv.Monk S2'!R76</f>
        <v>0</v>
      </c>
      <c r="K3" s="11">
        <f>'Surv.Monk S2'!S76</f>
        <v>0</v>
      </c>
      <c r="L3" s="11">
        <f>'Surv.Monk S2'!T76</f>
        <v>0</v>
      </c>
      <c r="M3" s="10">
        <f>'Surv.Monk S2'!R77</f>
        <v>1000</v>
      </c>
      <c r="N3" s="11">
        <f>'Surv.Monk S2'!S77</f>
        <v>5000</v>
      </c>
      <c r="O3" s="12">
        <f>'Surv.Monk S2'!T77</f>
        <v>10000</v>
      </c>
      <c r="R3" s="48">
        <v>1</v>
      </c>
      <c r="S3" s="48">
        <v>2</v>
      </c>
      <c r="T3" s="71">
        <v>3</v>
      </c>
      <c r="U3" s="48">
        <v>1</v>
      </c>
      <c r="V3" s="48">
        <v>2</v>
      </c>
      <c r="W3" s="48">
        <v>3</v>
      </c>
    </row>
    <row r="4" spans="1:23" s="14" customFormat="1" ht="44" x14ac:dyDescent="0.2">
      <c r="A4" s="13">
        <v>306.74</v>
      </c>
      <c r="B4" s="14">
        <v>1</v>
      </c>
      <c r="C4" s="15" t="s">
        <v>7</v>
      </c>
      <c r="D4" s="16">
        <f>'Surv.Monk S2'!U74</f>
        <v>116.09756097560975</v>
      </c>
      <c r="E4" s="17">
        <f>'Surv.Monk S2'!V74</f>
        <v>340.73170731707319</v>
      </c>
      <c r="F4" s="17">
        <f>'Surv.Monk S2'!W74</f>
        <v>941.46341463414637</v>
      </c>
      <c r="G4" s="16">
        <f>'Surv.Monk S2'!U75</f>
        <v>100</v>
      </c>
      <c r="H4" s="17">
        <f>'Surv.Monk S2'!V75</f>
        <v>250</v>
      </c>
      <c r="I4" s="17">
        <f>'Surv.Monk S2'!W75</f>
        <v>500</v>
      </c>
      <c r="J4" s="16">
        <f>'Surv.Monk S2'!U76</f>
        <v>0</v>
      </c>
      <c r="K4" s="17">
        <f>'Surv.Monk S2'!V76</f>
        <v>0</v>
      </c>
      <c r="L4" s="17">
        <f>'Surv.Monk S2'!W76</f>
        <v>0</v>
      </c>
      <c r="M4" s="16">
        <f>'Surv.Monk S2'!U77</f>
        <v>500</v>
      </c>
      <c r="N4" s="17">
        <f>'Surv.Monk S2'!V77</f>
        <v>1000</v>
      </c>
      <c r="O4" s="18">
        <f>'Surv.Monk S2'!W77</f>
        <v>5000</v>
      </c>
      <c r="P4" s="8"/>
      <c r="R4" s="49">
        <f t="shared" ref="R4:W4" si="0">AVERAGE(D3,D4,D5,D8,D9,D10,D11,D12,D13,D14,D19,D21,D22,D23,D24,D25,D26,D28,D30,D31,D34,D39)</f>
        <v>254.79257206208425</v>
      </c>
      <c r="S4" s="49">
        <f t="shared" si="0"/>
        <v>676.10584953664215</v>
      </c>
      <c r="T4" s="72">
        <f t="shared" si="0"/>
        <v>1512.9551523679575</v>
      </c>
      <c r="U4" s="49">
        <f t="shared" si="0"/>
        <v>113.63636363636364</v>
      </c>
      <c r="V4" s="49">
        <f t="shared" si="0"/>
        <v>280.68181818181819</v>
      </c>
      <c r="W4" s="49">
        <f t="shared" si="0"/>
        <v>555.68181818181813</v>
      </c>
    </row>
    <row r="5" spans="1:23" s="14" customFormat="1" ht="22" x14ac:dyDescent="0.2">
      <c r="A5" s="13">
        <v>306.71499999999997</v>
      </c>
      <c r="B5" s="14">
        <v>1</v>
      </c>
      <c r="C5" s="15" t="s">
        <v>8</v>
      </c>
      <c r="D5" s="16">
        <f>'Surv.Monk S2'!X74</f>
        <v>72.195121951219505</v>
      </c>
      <c r="E5" s="17">
        <f>'Surv.Monk S2'!Y74</f>
        <v>220.60975609756099</v>
      </c>
      <c r="F5" s="17">
        <f>'Surv.Monk S2'!Z74</f>
        <v>467.3170731707317</v>
      </c>
      <c r="G5" s="16">
        <f>'Surv.Monk S2'!X75</f>
        <v>50</v>
      </c>
      <c r="H5" s="17">
        <f>'Surv.Monk S2'!Y75</f>
        <v>100</v>
      </c>
      <c r="I5" s="17">
        <f>'Surv.Monk S2'!Z75</f>
        <v>250</v>
      </c>
      <c r="J5" s="16">
        <f>'Surv.Monk S2'!X76</f>
        <v>0</v>
      </c>
      <c r="K5" s="17">
        <f>'Surv.Monk S2'!Y76</f>
        <v>0</v>
      </c>
      <c r="L5" s="17">
        <f>'Surv.Monk S2'!Z76</f>
        <v>0</v>
      </c>
      <c r="M5" s="16">
        <f>'Surv.Monk S2'!X77</f>
        <v>500</v>
      </c>
      <c r="N5" s="17">
        <f>'Surv.Monk S2'!Y77</f>
        <v>1500</v>
      </c>
      <c r="O5" s="18">
        <f>'Surv.Monk S2'!Z77</f>
        <v>5000</v>
      </c>
      <c r="R5" s="50"/>
      <c r="S5" s="50"/>
      <c r="T5" s="73"/>
      <c r="U5" s="50"/>
      <c r="V5" s="50"/>
      <c r="W5" s="50"/>
    </row>
    <row r="6" spans="1:23" s="14" customFormat="1" ht="33" x14ac:dyDescent="0.2">
      <c r="A6" s="13">
        <v>306.71499999999997</v>
      </c>
      <c r="B6" s="14">
        <v>2</v>
      </c>
      <c r="C6" s="15" t="s">
        <v>9</v>
      </c>
      <c r="D6" s="16">
        <f>'Surv.Monk S2'!AA74</f>
        <v>157.3170731707317</v>
      </c>
      <c r="E6" s="17">
        <f>'Surv.Monk S2'!AB74</f>
        <v>481.09756097560978</v>
      </c>
      <c r="F6" s="17">
        <f>'Surv.Monk S2'!AC74</f>
        <v>1273.1707317073171</v>
      </c>
      <c r="G6" s="16">
        <f>'Surv.Monk S2'!AA75</f>
        <v>100</v>
      </c>
      <c r="H6" s="17">
        <f>'Surv.Monk S2'!AB75</f>
        <v>250</v>
      </c>
      <c r="I6" s="17">
        <f>'Surv.Monk S2'!AC75</f>
        <v>1000</v>
      </c>
      <c r="J6" s="16">
        <f>'Surv.Monk S2'!AA76</f>
        <v>0</v>
      </c>
      <c r="K6" s="17">
        <f>'Surv.Monk S2'!AB76</f>
        <v>0</v>
      </c>
      <c r="L6" s="17">
        <f>'Surv.Monk S2'!AC76</f>
        <v>100</v>
      </c>
      <c r="M6" s="16">
        <f>'Surv.Monk S2'!AA77</f>
        <v>500</v>
      </c>
      <c r="N6" s="17">
        <f>'Surv.Monk S2'!AB77</f>
        <v>2500</v>
      </c>
      <c r="O6" s="18">
        <f>'Surv.Monk S2'!AC77</f>
        <v>5000</v>
      </c>
      <c r="R6" s="51">
        <v>1</v>
      </c>
      <c r="S6" s="51">
        <v>2</v>
      </c>
      <c r="T6" s="74">
        <v>3</v>
      </c>
      <c r="U6" s="51">
        <v>1</v>
      </c>
      <c r="V6" s="51">
        <v>2</v>
      </c>
      <c r="W6" s="51">
        <v>3</v>
      </c>
    </row>
    <row r="7" spans="1:23" s="8" customFormat="1" ht="44" x14ac:dyDescent="0.2">
      <c r="A7" s="7">
        <v>306.53500000000003</v>
      </c>
      <c r="B7" s="8">
        <v>2</v>
      </c>
      <c r="C7" s="9" t="s">
        <v>10</v>
      </c>
      <c r="D7" s="10">
        <f>'Surv.Monk S2'!AD74</f>
        <v>226.82926829268294</v>
      </c>
      <c r="E7" s="11">
        <f>'Surv.Monk S2'!AE74</f>
        <v>595.1219512195122</v>
      </c>
      <c r="F7" s="11">
        <f>'Surv.Monk S2'!AF74</f>
        <v>1446.9512195121952</v>
      </c>
      <c r="G7" s="10">
        <f>'Surv.Monk S2'!AD75</f>
        <v>100</v>
      </c>
      <c r="H7" s="11">
        <f>'Surv.Monk S2'!AE75</f>
        <v>500</v>
      </c>
      <c r="I7" s="11">
        <f>'Surv.Monk S2'!AF75</f>
        <v>1000</v>
      </c>
      <c r="J7" s="10">
        <f>'Surv.Monk S2'!AD76</f>
        <v>0</v>
      </c>
      <c r="K7" s="11">
        <f>'Surv.Monk S2'!AE76</f>
        <v>0</v>
      </c>
      <c r="L7" s="11">
        <f>'Surv.Monk S2'!AF76</f>
        <v>0</v>
      </c>
      <c r="M7" s="10">
        <f>'Surv.Monk S2'!AD77</f>
        <v>1000</v>
      </c>
      <c r="N7" s="11">
        <f>'Surv.Monk S2'!AE77</f>
        <v>2500</v>
      </c>
      <c r="O7" s="12">
        <f>'Surv.Monk S2'!AF77</f>
        <v>10000</v>
      </c>
      <c r="P7" s="14"/>
      <c r="R7" s="52">
        <f t="shared" ref="R7:W7" si="1">AVERAGE(D6,D7,D15,D16,D18,D20,D29,D32,D33,D35,D36,D37,D38)</f>
        <v>1265.754167268004</v>
      </c>
      <c r="S7" s="52">
        <f t="shared" si="1"/>
        <v>3173.6198405253281</v>
      </c>
      <c r="T7" s="75">
        <f t="shared" si="1"/>
        <v>8789.9319887429647</v>
      </c>
      <c r="U7" s="52">
        <f t="shared" si="1"/>
        <v>251.92307692307693</v>
      </c>
      <c r="V7" s="52">
        <f t="shared" si="1"/>
        <v>663.46153846153845</v>
      </c>
      <c r="W7" s="52">
        <f t="shared" si="1"/>
        <v>1384.6153846153845</v>
      </c>
    </row>
    <row r="8" spans="1:23" s="14" customFormat="1" ht="55" x14ac:dyDescent="0.2">
      <c r="A8" s="13">
        <v>306.77</v>
      </c>
      <c r="B8" s="14">
        <v>1</v>
      </c>
      <c r="C8" s="19" t="s">
        <v>11</v>
      </c>
      <c r="D8" s="16">
        <f>'Surv.Monk S2'!AG74</f>
        <v>105.48780487804878</v>
      </c>
      <c r="E8" s="17">
        <f>'Surv.Monk S2'!AH74</f>
        <v>342.6829268292683</v>
      </c>
      <c r="F8" s="17">
        <f>'Surv.Monk S2'!AI74</f>
        <v>867.07317073170736</v>
      </c>
      <c r="G8" s="16">
        <f>'Surv.Monk S2'!AG75</f>
        <v>100</v>
      </c>
      <c r="H8" s="17">
        <f>'Surv.Monk S2'!AH75</f>
        <v>250</v>
      </c>
      <c r="I8" s="17">
        <f>'Surv.Monk S2'!AI75</f>
        <v>500</v>
      </c>
      <c r="J8" s="16">
        <f>'Surv.Monk S2'!AG76</f>
        <v>0</v>
      </c>
      <c r="K8" s="17">
        <f>'Surv.Monk S2'!AH76</f>
        <v>0</v>
      </c>
      <c r="L8" s="17">
        <f>'Surv.Monk S2'!AI76</f>
        <v>100</v>
      </c>
      <c r="M8" s="16">
        <f>'Surv.Monk S2'!AG77</f>
        <v>500</v>
      </c>
      <c r="N8" s="17">
        <f>'Surv.Monk S2'!AH77</f>
        <v>2500</v>
      </c>
      <c r="O8" s="18">
        <f>'Surv.Monk S2'!AI77</f>
        <v>5000</v>
      </c>
      <c r="R8" s="50"/>
      <c r="S8" s="50"/>
      <c r="T8" s="73"/>
      <c r="U8" s="50"/>
      <c r="V8" s="50"/>
      <c r="W8" s="50"/>
    </row>
    <row r="9" spans="1:23" s="14" customFormat="1" ht="33" x14ac:dyDescent="0.2">
      <c r="A9" s="13">
        <v>306.70299999999997</v>
      </c>
      <c r="B9" s="14">
        <v>1</v>
      </c>
      <c r="C9" s="15" t="s">
        <v>12</v>
      </c>
      <c r="D9" s="16">
        <f>'Surv.Monk S2'!AJ74</f>
        <v>119.14634146341463</v>
      </c>
      <c r="E9" s="17">
        <f>'Surv.Monk S2'!AK74</f>
        <v>352.3170731707317</v>
      </c>
      <c r="F9" s="17">
        <f>'Surv.Monk S2'!AL74</f>
        <v>926.34146341463418</v>
      </c>
      <c r="G9" s="16">
        <f>'Surv.Monk S2'!AJ75</f>
        <v>100</v>
      </c>
      <c r="H9" s="17">
        <f>'Surv.Monk S2'!AK75</f>
        <v>250</v>
      </c>
      <c r="I9" s="17">
        <f>'Surv.Monk S2'!AL75</f>
        <v>500</v>
      </c>
      <c r="J9" s="16">
        <f>'Surv.Monk S2'!AJ76</f>
        <v>0</v>
      </c>
      <c r="K9" s="17">
        <f>'Surv.Monk S2'!AK76</f>
        <v>0</v>
      </c>
      <c r="L9" s="17">
        <f>'Surv.Monk S2'!AL76</f>
        <v>0</v>
      </c>
      <c r="M9" s="16">
        <f>'Surv.Monk S2'!AJ77</f>
        <v>500</v>
      </c>
      <c r="N9" s="17">
        <f>'Surv.Monk S2'!AK77</f>
        <v>1000</v>
      </c>
      <c r="O9" s="18">
        <f>'Surv.Monk S2'!AL77</f>
        <v>5000</v>
      </c>
      <c r="R9" s="53">
        <v>1</v>
      </c>
      <c r="S9" s="53">
        <v>2</v>
      </c>
      <c r="T9" s="76">
        <v>3</v>
      </c>
      <c r="U9" s="53">
        <v>1</v>
      </c>
      <c r="V9" s="53">
        <v>2</v>
      </c>
      <c r="W9" s="53">
        <v>3</v>
      </c>
    </row>
    <row r="10" spans="1:23" s="14" customFormat="1" ht="44" x14ac:dyDescent="0.2">
      <c r="A10" s="13"/>
      <c r="B10" s="14">
        <v>1</v>
      </c>
      <c r="C10" s="15" t="s">
        <v>13</v>
      </c>
      <c r="D10" s="16">
        <f>'Surv.Monk S2'!AM74</f>
        <v>248.78048780487805</v>
      </c>
      <c r="E10" s="17">
        <f>'Surv.Monk S2'!AN74</f>
        <v>643.90243902439022</v>
      </c>
      <c r="F10" s="17">
        <f>'Surv.Monk S2'!AO74</f>
        <v>1202.439024390244</v>
      </c>
      <c r="G10" s="16">
        <f>'Surv.Monk S2'!AM75</f>
        <v>100</v>
      </c>
      <c r="H10" s="17">
        <f>'Surv.Monk S2'!AN75</f>
        <v>300</v>
      </c>
      <c r="I10" s="17">
        <f>'Surv.Monk S2'!AO75</f>
        <v>750</v>
      </c>
      <c r="J10" s="16">
        <f>'Surv.Monk S2'!AM76</f>
        <v>0</v>
      </c>
      <c r="K10" s="17">
        <f>'Surv.Monk S2'!AN76</f>
        <v>0</v>
      </c>
      <c r="L10" s="17">
        <f>'Surv.Monk S2'!AO76</f>
        <v>0</v>
      </c>
      <c r="M10" s="16">
        <f>'Surv.Monk S2'!AM77</f>
        <v>2500</v>
      </c>
      <c r="N10" s="17">
        <f>'Surv.Monk S2'!AN77</f>
        <v>5000</v>
      </c>
      <c r="O10" s="18">
        <f>'Surv.Monk S2'!AO77</f>
        <v>10000</v>
      </c>
      <c r="R10" s="54">
        <f t="shared" ref="R10:W10" si="2">AVERAGE(D17,D27)</f>
        <v>11337.560975609756</v>
      </c>
      <c r="S10" s="54">
        <f t="shared" si="2"/>
        <v>17174.009146341465</v>
      </c>
      <c r="T10" s="77">
        <f t="shared" si="2"/>
        <v>28890.625</v>
      </c>
      <c r="U10" s="54">
        <f t="shared" si="2"/>
        <v>1500</v>
      </c>
      <c r="V10" s="54">
        <f t="shared" si="2"/>
        <v>3250</v>
      </c>
      <c r="W10" s="54">
        <f t="shared" si="2"/>
        <v>6500</v>
      </c>
    </row>
    <row r="11" spans="1:23" s="14" customFormat="1" ht="33" x14ac:dyDescent="0.2">
      <c r="A11" s="13"/>
      <c r="B11" s="14">
        <v>1</v>
      </c>
      <c r="C11" s="15" t="s">
        <v>14</v>
      </c>
      <c r="D11" s="16">
        <f>'Surv.Monk S2'!AP74</f>
        <v>147.5609756097561</v>
      </c>
      <c r="E11" s="17">
        <f>'Surv.Monk S2'!AQ74</f>
        <v>404.8780487804878</v>
      </c>
      <c r="F11" s="17">
        <f>'Surv.Monk S2'!AR74</f>
        <v>951.21951219512198</v>
      </c>
      <c r="G11" s="16">
        <f>'Surv.Monk S2'!AP75</f>
        <v>100</v>
      </c>
      <c r="H11" s="17">
        <f>'Surv.Monk S2'!AQ75</f>
        <v>250</v>
      </c>
      <c r="I11" s="17">
        <f>'Surv.Monk S2'!AR75</f>
        <v>500</v>
      </c>
      <c r="J11" s="16">
        <f>'Surv.Monk S2'!AP76</f>
        <v>0</v>
      </c>
      <c r="K11" s="17">
        <f>'Surv.Monk S2'!AQ76</f>
        <v>0</v>
      </c>
      <c r="L11" s="17">
        <f>'Surv.Monk S2'!AR76</f>
        <v>0</v>
      </c>
      <c r="M11" s="16">
        <f>'Surv.Monk S2'!AP77</f>
        <v>1000</v>
      </c>
      <c r="N11" s="17">
        <f>'Surv.Monk S2'!AQ77</f>
        <v>2500</v>
      </c>
      <c r="O11" s="18">
        <f>'Surv.Monk S2'!AR77</f>
        <v>5000</v>
      </c>
    </row>
    <row r="12" spans="1:23" s="14" customFormat="1" ht="33" x14ac:dyDescent="0.2">
      <c r="A12" s="13">
        <v>306.315</v>
      </c>
      <c r="B12" s="14">
        <v>1</v>
      </c>
      <c r="C12" s="15" t="s">
        <v>15</v>
      </c>
      <c r="D12" s="16">
        <f>'Surv.Monk S2'!AS74</f>
        <v>102.4390243902439</v>
      </c>
      <c r="E12" s="17">
        <f>'Surv.Monk S2'!AT74</f>
        <v>278.65853658536588</v>
      </c>
      <c r="F12" s="17">
        <f>'Surv.Monk S2'!AU74</f>
        <v>667.07317073170736</v>
      </c>
      <c r="G12" s="16">
        <f>'Surv.Monk S2'!AS75</f>
        <v>100</v>
      </c>
      <c r="H12" s="17">
        <f>'Surv.Monk S2'!AT75</f>
        <v>250</v>
      </c>
      <c r="I12" s="17">
        <f>'Surv.Monk S2'!AU75</f>
        <v>500</v>
      </c>
      <c r="J12" s="16">
        <f>'Surv.Monk S2'!AS76</f>
        <v>0</v>
      </c>
      <c r="K12" s="17">
        <f>'Surv.Monk S2'!AT76</f>
        <v>0</v>
      </c>
      <c r="L12" s="17">
        <f>'Surv.Monk S2'!AU76</f>
        <v>0</v>
      </c>
      <c r="M12" s="16">
        <f>'Surv.Monk S2'!AS77</f>
        <v>500</v>
      </c>
      <c r="N12" s="17">
        <f>'Surv.Monk S2'!AT77</f>
        <v>1500</v>
      </c>
      <c r="O12" s="18">
        <f>'Surv.Monk S2'!AU77</f>
        <v>5000</v>
      </c>
    </row>
    <row r="13" spans="1:23" s="14" customFormat="1" ht="44" x14ac:dyDescent="0.2">
      <c r="A13" s="13">
        <v>306.45999999999998</v>
      </c>
      <c r="B13" s="14">
        <v>1</v>
      </c>
      <c r="C13" s="15" t="s">
        <v>16</v>
      </c>
      <c r="D13" s="16">
        <f>'Surv.Monk S2'!AV74</f>
        <v>145.1219512195122</v>
      </c>
      <c r="E13" s="17">
        <f>'Surv.Monk S2'!AW74</f>
        <v>380.48780487804879</v>
      </c>
      <c r="F13" s="17">
        <f>'Surv.Monk S2'!AX74</f>
        <v>749.39024390243901</v>
      </c>
      <c r="G13" s="16">
        <f>'Surv.Monk S2'!AV75</f>
        <v>100</v>
      </c>
      <c r="H13" s="17">
        <f>'Surv.Monk S2'!AW75</f>
        <v>250</v>
      </c>
      <c r="I13" s="17">
        <f>'Surv.Monk S2'!AX75</f>
        <v>500</v>
      </c>
      <c r="J13" s="16">
        <f>'Surv.Monk S2'!AV76</f>
        <v>0</v>
      </c>
      <c r="K13" s="17">
        <f>'Surv.Monk S2'!AW76</f>
        <v>0</v>
      </c>
      <c r="L13" s="17">
        <f>'Surv.Monk S2'!AX76</f>
        <v>0</v>
      </c>
      <c r="M13" s="16">
        <f>'Surv.Monk S2'!AV77</f>
        <v>1000</v>
      </c>
      <c r="N13" s="17">
        <f>'Surv.Monk S2'!AW77</f>
        <v>1500</v>
      </c>
      <c r="O13" s="18">
        <f>'Surv.Monk S2'!AX77</f>
        <v>3500</v>
      </c>
      <c r="P13" s="137"/>
    </row>
    <row r="14" spans="1:23" s="14" customFormat="1" ht="66" x14ac:dyDescent="0.2">
      <c r="A14" s="13">
        <v>306.75</v>
      </c>
      <c r="B14" s="14">
        <v>1</v>
      </c>
      <c r="C14" s="19" t="s">
        <v>17</v>
      </c>
      <c r="D14" s="16">
        <f>'Surv.Monk S2'!AY74</f>
        <v>120.73170731707317</v>
      </c>
      <c r="E14" s="17">
        <f>'Surv.Monk S2'!AZ74</f>
        <v>345.73170731707319</v>
      </c>
      <c r="F14" s="17">
        <f>'Surv.Monk S2'!BA74</f>
        <v>629.8780487804878</v>
      </c>
      <c r="G14" s="16">
        <f>'Surv.Monk S2'!AY75</f>
        <v>50</v>
      </c>
      <c r="H14" s="17">
        <f>'Surv.Monk S2'!AZ75</f>
        <v>200</v>
      </c>
      <c r="I14" s="17">
        <f>'Surv.Monk S2'!BA75</f>
        <v>300</v>
      </c>
      <c r="J14" s="16">
        <f>'Surv.Monk S2'!AY76</f>
        <v>0</v>
      </c>
      <c r="K14" s="17">
        <f>'Surv.Monk S2'!AZ76</f>
        <v>0</v>
      </c>
      <c r="L14" s="17">
        <f>'Surv.Monk S2'!BA76</f>
        <v>0</v>
      </c>
      <c r="M14" s="16">
        <f>'Surv.Monk S2'!AY77</f>
        <v>1000</v>
      </c>
      <c r="N14" s="17">
        <f>'Surv.Monk S2'!AZ77</f>
        <v>1500</v>
      </c>
      <c r="O14" s="18">
        <f>'Surv.Monk S2'!BA77</f>
        <v>2500</v>
      </c>
    </row>
    <row r="15" spans="1:23" s="14" customFormat="1" ht="22" x14ac:dyDescent="0.2">
      <c r="A15" s="13">
        <v>306.72500000000002</v>
      </c>
      <c r="B15" s="14">
        <v>2</v>
      </c>
      <c r="C15" s="15" t="s">
        <v>18</v>
      </c>
      <c r="D15" s="16">
        <f>'Surv.Monk S2'!BB74</f>
        <v>790.2439024390244</v>
      </c>
      <c r="E15" s="17">
        <f>'Surv.Monk S2'!BC74</f>
        <v>1939.0243902439024</v>
      </c>
      <c r="F15" s="17">
        <f>'Surv.Monk S2'!BD74</f>
        <v>3853.9024390243903</v>
      </c>
      <c r="G15" s="16">
        <f>'Surv.Monk S2'!BB75</f>
        <v>250</v>
      </c>
      <c r="H15" s="17">
        <f>'Surv.Monk S2'!BC75</f>
        <v>500</v>
      </c>
      <c r="I15" s="17">
        <f>'Surv.Monk S2'!BD75</f>
        <v>1000</v>
      </c>
      <c r="J15" s="16">
        <f>'Surv.Monk S2'!BB76</f>
        <v>0</v>
      </c>
      <c r="K15" s="17">
        <f>'Surv.Monk S2'!BC76</f>
        <v>0</v>
      </c>
      <c r="L15" s="17">
        <f>'Surv.Monk S2'!BD76</f>
        <v>0</v>
      </c>
      <c r="M15" s="16">
        <f>'Surv.Monk S2'!BB77</f>
        <v>5000</v>
      </c>
      <c r="N15" s="17">
        <f>'Surv.Monk S2'!BC77</f>
        <v>15000</v>
      </c>
      <c r="O15" s="18">
        <f>'Surv.Monk S2'!BD77</f>
        <v>30000</v>
      </c>
      <c r="P15" s="138" t="s">
        <v>551</v>
      </c>
    </row>
    <row r="16" spans="1:23" s="14" customFormat="1" ht="44" x14ac:dyDescent="0.2">
      <c r="A16" s="13">
        <v>306.05</v>
      </c>
      <c r="B16" s="14">
        <v>2</v>
      </c>
      <c r="C16" s="15" t="s">
        <v>19</v>
      </c>
      <c r="D16" s="16">
        <f>'Surv.Monk S2'!BE74</f>
        <v>2885.3658536585367</v>
      </c>
      <c r="E16" s="17">
        <f>'Surv.Monk S2'!BF74</f>
        <v>6402.4390243902435</v>
      </c>
      <c r="F16" s="17">
        <f>'Surv.Monk S2'!BG74</f>
        <v>25896.341463414636</v>
      </c>
      <c r="G16" s="16">
        <f>'Surv.Monk S2'!BE75</f>
        <v>500</v>
      </c>
      <c r="H16" s="17">
        <f>'Surv.Monk S2'!BF75</f>
        <v>1000</v>
      </c>
      <c r="I16" s="17">
        <f>'Surv.Monk S2'!BG75</f>
        <v>2000</v>
      </c>
      <c r="J16" s="16">
        <f>'Surv.Monk S2'!BE76</f>
        <v>0</v>
      </c>
      <c r="K16" s="17">
        <f>'Surv.Monk S2'!BF76</f>
        <v>0</v>
      </c>
      <c r="L16" s="17">
        <f>'Surv.Monk S2'!BJ76</f>
        <v>0</v>
      </c>
      <c r="M16" s="16">
        <f>'Surv.Monk S2'!BE77</f>
        <v>50000</v>
      </c>
      <c r="N16" s="17">
        <f>'Surv.Monk S2'!BF77</f>
        <v>100000</v>
      </c>
      <c r="O16" s="18">
        <f>'Surv.Monk S2'!BG77</f>
        <v>500000</v>
      </c>
      <c r="P16" s="138" t="s">
        <v>551</v>
      </c>
    </row>
    <row r="17" spans="1:19" s="14" customFormat="1" ht="22" x14ac:dyDescent="0.2">
      <c r="A17" s="13">
        <v>306.005</v>
      </c>
      <c r="B17" s="14">
        <v>3</v>
      </c>
      <c r="C17" s="15" t="s">
        <v>20</v>
      </c>
      <c r="D17" s="16">
        <f>'Surv.Monk S2'!BH74</f>
        <v>20395.121951219513</v>
      </c>
      <c r="E17" s="17">
        <f>'Surv.Monk S2'!BI74</f>
        <v>29779.268292682926</v>
      </c>
      <c r="F17" s="17">
        <f>'Surv.Monk S2'!BJ74</f>
        <v>48250</v>
      </c>
      <c r="G17" s="16">
        <f>'Surv.Monk S2'!BH75</f>
        <v>2000</v>
      </c>
      <c r="H17" s="17">
        <f>'Surv.Monk S2'!BI75</f>
        <v>5000</v>
      </c>
      <c r="I17" s="17">
        <f>'Surv.Monk S2'!BJ75</f>
        <v>10000</v>
      </c>
      <c r="J17" s="16">
        <f>'Surv.Monk S2'!BH76</f>
        <v>0</v>
      </c>
      <c r="K17" s="17">
        <f>'Surv.Monk S2'!BI76</f>
        <v>0</v>
      </c>
      <c r="L17" s="17">
        <f>'Surv.Monk S2'!BJ76</f>
        <v>0</v>
      </c>
      <c r="M17" s="16">
        <f>'Surv.Monk S2'!BH77</f>
        <v>600000</v>
      </c>
      <c r="N17" s="17">
        <f>'Surv.Monk S2'!BI77</f>
        <v>600000</v>
      </c>
      <c r="O17" s="18">
        <f>'Surv.Monk S2'!BJ77</f>
        <v>600000</v>
      </c>
      <c r="P17" s="138" t="s">
        <v>551</v>
      </c>
    </row>
    <row r="18" spans="1:19" s="14" customFormat="1" x14ac:dyDescent="0.2">
      <c r="A18" s="13">
        <v>306.31</v>
      </c>
      <c r="B18" s="14">
        <v>2</v>
      </c>
      <c r="C18" s="15" t="s">
        <v>21</v>
      </c>
      <c r="D18" s="16">
        <f>'Surv.Monk S2'!BL74</f>
        <v>695</v>
      </c>
      <c r="E18" s="17">
        <f>'Surv.Monk S2'!BM74</f>
        <v>1733.125</v>
      </c>
      <c r="F18" s="17">
        <f>'Surv.Monk S2'!BN74</f>
        <v>3706.25</v>
      </c>
      <c r="G18" s="16">
        <f>'Surv.Monk S2'!BL75</f>
        <v>500</v>
      </c>
      <c r="H18" s="17">
        <f>'Surv.Monk S2'!BM75</f>
        <v>1000</v>
      </c>
      <c r="I18" s="17">
        <f>'Surv.Monk S2'!BN75</f>
        <v>2000</v>
      </c>
      <c r="J18" s="16">
        <f>'Surv.Monk S2'!BL76</f>
        <v>0</v>
      </c>
      <c r="K18" s="17">
        <f>'Surv.Monk S2'!BM76</f>
        <v>50</v>
      </c>
      <c r="L18" s="17">
        <f>'Surv.Monk S2'!BN76</f>
        <v>0</v>
      </c>
      <c r="M18" s="16">
        <f>'Surv.Monk S2'!BL77</f>
        <v>5000</v>
      </c>
      <c r="N18" s="17">
        <f>'Surv.Monk S2'!BM77</f>
        <v>10000</v>
      </c>
      <c r="O18" s="18">
        <f>'Surv.Monk S2'!BN77</f>
        <v>20000</v>
      </c>
      <c r="P18" s="17">
        <f>AVERAGE(G18:G21)</f>
        <v>212.5</v>
      </c>
      <c r="Q18" s="17">
        <f>AVERAGE(H18:H21)</f>
        <v>562.5</v>
      </c>
      <c r="R18" s="17">
        <f>AVERAGE(I18:I21)</f>
        <v>1056.25</v>
      </c>
    </row>
    <row r="19" spans="1:19" s="14" customFormat="1" x14ac:dyDescent="0.2">
      <c r="A19" s="13">
        <v>306.31</v>
      </c>
      <c r="B19" s="14">
        <v>1</v>
      </c>
      <c r="C19" s="15" t="s">
        <v>22</v>
      </c>
      <c r="D19" s="16">
        <f>'Surv.Monk S2'!BO74</f>
        <v>200</v>
      </c>
      <c r="E19" s="17">
        <f>'Surv.Monk S2'!BP74</f>
        <v>501.875</v>
      </c>
      <c r="F19" s="17">
        <f>'Surv.Monk S2'!BQ74</f>
        <v>1439.375</v>
      </c>
      <c r="G19" s="16">
        <f>'Surv.Monk S2'!BO75</f>
        <v>150</v>
      </c>
      <c r="H19" s="17">
        <f>'Surv.Monk S2'!BP75</f>
        <v>500</v>
      </c>
      <c r="I19" s="17">
        <f>'Surv.Monk S2'!BQ75</f>
        <v>725</v>
      </c>
      <c r="J19" s="16">
        <f>'Surv.Monk S2'!BO76</f>
        <v>0</v>
      </c>
      <c r="K19" s="17">
        <f>'Surv.Monk S2'!BP76</f>
        <v>0</v>
      </c>
      <c r="L19" s="17">
        <f>'Surv.Monk S2'!BQ76</f>
        <v>0</v>
      </c>
      <c r="M19" s="16">
        <f>'Surv.Monk S2'!BO77</f>
        <v>500</v>
      </c>
      <c r="N19" s="17">
        <f>'Surv.Monk S2'!BP77</f>
        <v>2500</v>
      </c>
      <c r="O19" s="18">
        <f>'Surv.Monk S2'!BQ77</f>
        <v>10000</v>
      </c>
    </row>
    <row r="20" spans="1:19" s="14" customFormat="1" ht="22" x14ac:dyDescent="0.2">
      <c r="A20" s="13">
        <v>306.31</v>
      </c>
      <c r="B20" s="14">
        <v>2</v>
      </c>
      <c r="C20" s="15" t="s">
        <v>23</v>
      </c>
      <c r="D20" s="16">
        <f>'Surv.Monk S2'!BR74</f>
        <v>273.75</v>
      </c>
      <c r="E20" s="17">
        <f>'Surv.Monk S2'!BS74</f>
        <v>735.625</v>
      </c>
      <c r="F20" s="17">
        <f>'Surv.Monk S2'!BT74</f>
        <v>1752.5</v>
      </c>
      <c r="G20" s="16">
        <f>'Surv.Monk S2'!BR75</f>
        <v>100</v>
      </c>
      <c r="H20" s="17">
        <f>'Surv.Monk S2'!BS75</f>
        <v>500</v>
      </c>
      <c r="I20" s="17">
        <f>'Surv.Monk S2'!BT75</f>
        <v>1000</v>
      </c>
      <c r="J20" s="16">
        <f>'Surv.Monk S2'!BR76</f>
        <v>0</v>
      </c>
      <c r="K20" s="17">
        <f>'Surv.Monk S2'!BS76</f>
        <v>50</v>
      </c>
      <c r="L20" s="17">
        <f>'Surv.Monk S2'!BT76</f>
        <v>0</v>
      </c>
      <c r="M20" s="16">
        <f>'Surv.Monk S2'!BR77</f>
        <v>2500</v>
      </c>
      <c r="N20" s="17">
        <f>'Surv.Monk S2'!BS77</f>
        <v>5000</v>
      </c>
      <c r="O20" s="18">
        <f>'Surv.Monk S2'!BT77</f>
        <v>25000</v>
      </c>
    </row>
    <row r="21" spans="1:19" s="14" customFormat="1" x14ac:dyDescent="0.2">
      <c r="A21" s="13">
        <v>306.31</v>
      </c>
      <c r="B21" s="14">
        <v>1</v>
      </c>
      <c r="C21" s="15" t="s">
        <v>24</v>
      </c>
      <c r="D21" s="16">
        <f>'Surv.Monk S2'!BU74</f>
        <v>135.625</v>
      </c>
      <c r="E21" s="17">
        <f>'Surv.Monk S2'!BV74</f>
        <v>400</v>
      </c>
      <c r="F21" s="17">
        <f>'Surv.Monk S2'!BW74</f>
        <v>1043.75</v>
      </c>
      <c r="G21" s="16">
        <f>'Surv.Monk S2'!BU75</f>
        <v>100</v>
      </c>
      <c r="H21" s="17">
        <f>'Surv.Monk S2'!BV75</f>
        <v>250</v>
      </c>
      <c r="I21" s="17">
        <f>'Surv.Monk S2'!BW75</f>
        <v>500</v>
      </c>
      <c r="J21" s="16">
        <f>'Surv.Monk S2'!BU76</f>
        <v>0</v>
      </c>
      <c r="K21" s="17">
        <f>'Surv.Monk S2'!BV76</f>
        <v>0</v>
      </c>
      <c r="L21" s="17">
        <f>'Surv.Monk S2'!BW76</f>
        <v>0</v>
      </c>
      <c r="M21" s="16">
        <f>'Surv.Monk S2'!BU77</f>
        <v>500</v>
      </c>
      <c r="N21" s="17">
        <f>'Surv.Monk S2'!BV77</f>
        <v>2500</v>
      </c>
      <c r="O21" s="18">
        <f>'Surv.Monk S2'!BW77</f>
        <v>5000</v>
      </c>
    </row>
    <row r="22" spans="1:19" s="14" customFormat="1" ht="33" x14ac:dyDescent="0.2">
      <c r="A22" s="13">
        <v>306.32499999999999</v>
      </c>
      <c r="B22" s="14">
        <v>1</v>
      </c>
      <c r="C22" s="15" t="s">
        <v>25</v>
      </c>
      <c r="D22" s="16">
        <f>'Surv.Monk S2'!BX74</f>
        <v>130.625</v>
      </c>
      <c r="E22" s="17">
        <f>'Surv.Monk S2'!BY74</f>
        <v>422.5</v>
      </c>
      <c r="F22" s="17">
        <f>'Surv.Monk S2'!BZ74</f>
        <v>606.25</v>
      </c>
      <c r="G22" s="16">
        <f>'Surv.Monk S2'!BX75</f>
        <v>100</v>
      </c>
      <c r="H22" s="17">
        <f>'Surv.Monk S2'!BY75</f>
        <v>225</v>
      </c>
      <c r="I22" s="17">
        <f>'Surv.Monk S2'!BZ75</f>
        <v>500</v>
      </c>
      <c r="J22" s="16">
        <f>'Surv.Monk S2'!BX76</f>
        <v>0</v>
      </c>
      <c r="K22" s="17">
        <f>'Surv.Monk S2'!BY76</f>
        <v>0</v>
      </c>
      <c r="L22" s="17">
        <f>'Surv.Monk S2'!BZ76</f>
        <v>0</v>
      </c>
      <c r="M22" s="16">
        <f>'Surv.Monk S2'!BX77</f>
        <v>1000</v>
      </c>
      <c r="N22" s="17">
        <f>'Surv.Monk S2'!BY77</f>
        <v>5000</v>
      </c>
      <c r="O22" s="18">
        <f>'Surv.Monk S2'!BZ77</f>
        <v>2000</v>
      </c>
    </row>
    <row r="23" spans="1:19" s="14" customFormat="1" ht="22" x14ac:dyDescent="0.2">
      <c r="A23" s="13">
        <v>306.33</v>
      </c>
      <c r="B23" s="14">
        <v>1</v>
      </c>
      <c r="C23" s="15" t="s">
        <v>26</v>
      </c>
      <c r="D23" s="16">
        <f>'Surv.Monk S2'!CA74</f>
        <v>96.25</v>
      </c>
      <c r="E23" s="17">
        <f>'Surv.Monk S2'!CB74</f>
        <v>284.375</v>
      </c>
      <c r="F23" s="17">
        <f>'Surv.Monk S2'!CC74</f>
        <v>740</v>
      </c>
      <c r="G23" s="16">
        <f>'Surv.Monk S2'!CA75</f>
        <v>100</v>
      </c>
      <c r="H23" s="17">
        <f>'Surv.Monk S2'!CB75</f>
        <v>225</v>
      </c>
      <c r="I23" s="17">
        <f>'Surv.Monk S2'!CC75</f>
        <v>500</v>
      </c>
      <c r="J23" s="16">
        <f>'Surv.Monk S2'!CA76</f>
        <v>0</v>
      </c>
      <c r="K23" s="17">
        <f>'Surv.Monk S2'!CB76</f>
        <v>0</v>
      </c>
      <c r="L23" s="17">
        <f>'Surv.Monk S2'!CC76</f>
        <v>0</v>
      </c>
      <c r="M23" s="16">
        <f>'Surv.Monk S2'!CA77</f>
        <v>500</v>
      </c>
      <c r="N23" s="17">
        <f>'Surv.Monk S2'!CB77</f>
        <v>1000</v>
      </c>
      <c r="O23" s="18">
        <f>'Surv.Monk S2'!CC77</f>
        <v>5000</v>
      </c>
    </row>
    <row r="24" spans="1:19" s="14" customFormat="1" ht="33" x14ac:dyDescent="0.2">
      <c r="A24" s="13">
        <v>306.35000000000002</v>
      </c>
      <c r="B24" s="14">
        <v>1</v>
      </c>
      <c r="C24" s="15" t="s">
        <v>27</v>
      </c>
      <c r="D24" s="16">
        <f>'Surv.Monk S2'!CD74</f>
        <v>104.375</v>
      </c>
      <c r="E24" s="17">
        <f>'Surv.Monk S2'!CE74</f>
        <v>286.25</v>
      </c>
      <c r="F24" s="17">
        <f>'Surv.Monk S2'!CF74</f>
        <v>713.75</v>
      </c>
      <c r="G24" s="16">
        <f>'Surv.Monk S2'!CD75</f>
        <v>100</v>
      </c>
      <c r="H24" s="17">
        <f>'Surv.Monk S2'!CE75</f>
        <v>250</v>
      </c>
      <c r="I24" s="17">
        <f>'Surv.Monk S2'!CF75</f>
        <v>500</v>
      </c>
      <c r="J24" s="16">
        <f>'Surv.Monk S2'!CD76</f>
        <v>0</v>
      </c>
      <c r="K24" s="17">
        <f>'Surv.Monk S2'!CE76</f>
        <v>0</v>
      </c>
      <c r="L24" s="17">
        <f>'Surv.Monk S2'!CF76</f>
        <v>0</v>
      </c>
      <c r="M24" s="16">
        <f>'Surv.Monk S2'!CD77</f>
        <v>500</v>
      </c>
      <c r="N24" s="17">
        <f>'Surv.Monk S2'!CE77</f>
        <v>1000</v>
      </c>
      <c r="O24" s="18">
        <f>'Surv.Monk S2'!CF77</f>
        <v>5000</v>
      </c>
    </row>
    <row r="25" spans="1:19" s="14" customFormat="1" ht="44" x14ac:dyDescent="0.2">
      <c r="A25" s="13">
        <v>306.37</v>
      </c>
      <c r="B25" s="14">
        <v>1</v>
      </c>
      <c r="C25" s="15" t="s">
        <v>28</v>
      </c>
      <c r="D25" s="16">
        <f>'Surv.Monk S2'!CG74</f>
        <v>470</v>
      </c>
      <c r="E25" s="17">
        <f>'Surv.Monk S2'!CH74</f>
        <v>1231.875</v>
      </c>
      <c r="F25" s="17">
        <f>'Surv.Monk S2'!CI74</f>
        <v>1260</v>
      </c>
      <c r="G25" s="16">
        <f>'Surv.Monk S2'!CG75</f>
        <v>100</v>
      </c>
      <c r="H25" s="17">
        <f>'Surv.Monk S2'!CH75</f>
        <v>275</v>
      </c>
      <c r="I25" s="17">
        <f>'Surv.Monk S2'!CI75</f>
        <v>500</v>
      </c>
      <c r="J25" s="16">
        <f>'Surv.Monk S2'!CG76</f>
        <v>0</v>
      </c>
      <c r="K25" s="17">
        <f>'Surv.Monk S2'!CH76</f>
        <v>0</v>
      </c>
      <c r="L25" s="17">
        <f>'Surv.Monk S2'!CI76</f>
        <v>0</v>
      </c>
      <c r="M25" s="16">
        <f>'Surv.Monk S2'!CG77</f>
        <v>10000</v>
      </c>
      <c r="N25" s="17">
        <f>'Surv.Monk S2'!CH77</f>
        <v>25000</v>
      </c>
      <c r="O25" s="18">
        <f>'Surv.Monk S2'!CI77</f>
        <v>5000</v>
      </c>
    </row>
    <row r="26" spans="1:19" s="14" customFormat="1" ht="22" x14ac:dyDescent="0.2">
      <c r="A26" s="13">
        <v>306.40499999999997</v>
      </c>
      <c r="B26" s="14">
        <v>1</v>
      </c>
      <c r="C26" s="15" t="s">
        <v>29</v>
      </c>
      <c r="D26" s="16">
        <f>'Surv.Monk S2'!CK74</f>
        <v>792</v>
      </c>
      <c r="E26" s="17">
        <f>'Surv.Monk S2'!CL74</f>
        <v>1730.875</v>
      </c>
      <c r="F26" s="17">
        <f>'Surv.Monk S2'!CM74</f>
        <v>3604</v>
      </c>
      <c r="G26" s="16">
        <f>'Surv.Monk S2'!CK75</f>
        <v>100</v>
      </c>
      <c r="H26" s="17">
        <f>'Surv.Monk S2'!CL75</f>
        <v>250</v>
      </c>
      <c r="I26" s="17">
        <f>'Surv.Monk S2'!CM75</f>
        <v>500</v>
      </c>
      <c r="J26" s="16">
        <f>'Surv.Monk S2'!CG76</f>
        <v>0</v>
      </c>
      <c r="K26" s="17">
        <f>'Surv.Monk S2'!CH76</f>
        <v>0</v>
      </c>
      <c r="L26" s="17">
        <f>'Surv.Monk S2'!CI76</f>
        <v>0</v>
      </c>
      <c r="M26" s="16">
        <f>'Surv.Monk S2'!CK77</f>
        <v>25000</v>
      </c>
      <c r="N26" s="17">
        <f>'Surv.Monk S2'!CL77</f>
        <v>50000</v>
      </c>
      <c r="O26" s="18">
        <f>'Surv.Monk S2'!CM77</f>
        <v>100000</v>
      </c>
      <c r="P26" s="138" t="s">
        <v>551</v>
      </c>
    </row>
    <row r="27" spans="1:19" s="14" customFormat="1" ht="22" x14ac:dyDescent="0.2">
      <c r="A27" s="13">
        <v>306.45</v>
      </c>
      <c r="B27" s="14">
        <v>3</v>
      </c>
      <c r="C27" s="15" t="s">
        <v>30</v>
      </c>
      <c r="D27" s="16">
        <f>'Surv.Monk S2'!CN74</f>
        <v>2280</v>
      </c>
      <c r="E27" s="17">
        <f>'Surv.Monk S2'!CO74</f>
        <v>4568.75</v>
      </c>
      <c r="F27" s="17">
        <f>'Surv.Monk S2'!CP74</f>
        <v>9531.25</v>
      </c>
      <c r="G27" s="16">
        <f>'Surv.Monk S2'!CN75</f>
        <v>1000</v>
      </c>
      <c r="H27" s="17">
        <f>'Surv.Monk S2'!CO75</f>
        <v>1500</v>
      </c>
      <c r="I27" s="17">
        <f>'Surv.Monk S2'!CP75</f>
        <v>3000</v>
      </c>
      <c r="J27" s="16">
        <f>'Surv.Monk S2'!CN76</f>
        <v>0</v>
      </c>
      <c r="K27" s="17">
        <f>'Surv.Monk S2'!CO76</f>
        <v>0</v>
      </c>
      <c r="L27" s="17">
        <f>'Surv.Monk S2'!CP76</f>
        <v>0</v>
      </c>
      <c r="M27" s="16">
        <f>'Surv.Monk S2'!CN77</f>
        <v>25000</v>
      </c>
      <c r="N27" s="17">
        <f>'Surv.Monk S2'!CO77</f>
        <v>50000</v>
      </c>
      <c r="O27" s="18">
        <f>'Surv.Monk S2'!CP77</f>
        <v>100000</v>
      </c>
      <c r="P27" s="138" t="s">
        <v>551</v>
      </c>
    </row>
    <row r="28" spans="1:19" s="14" customFormat="1" ht="22" x14ac:dyDescent="0.2">
      <c r="A28" s="13">
        <v>306.45499999999998</v>
      </c>
      <c r="B28" s="14">
        <v>1</v>
      </c>
      <c r="C28" s="15" t="s">
        <v>31</v>
      </c>
      <c r="D28" s="16">
        <f>'Surv.Monk S2'!CQ74</f>
        <v>795.25</v>
      </c>
      <c r="E28" s="17">
        <f>'Surv.Monk S2'!CR74</f>
        <v>1746.0256410256411</v>
      </c>
      <c r="F28" s="17">
        <f>'Surv.Monk S2'!CS74</f>
        <v>3537.9487179487178</v>
      </c>
      <c r="G28" s="16">
        <f>'Surv.Monk S2'!CQ75</f>
        <v>100</v>
      </c>
      <c r="H28" s="17">
        <f>'Surv.Monk S2'!CR75</f>
        <v>250</v>
      </c>
      <c r="I28" s="17">
        <f>'Surv.Monk S2'!CS75</f>
        <v>500</v>
      </c>
      <c r="J28" s="16">
        <f>'Surv.Monk S2'!CQ76</f>
        <v>0</v>
      </c>
      <c r="K28" s="17">
        <f>'Surv.Monk S2'!CR76</f>
        <v>20</v>
      </c>
      <c r="L28" s="17">
        <f>'Surv.Monk S2'!CS76</f>
        <v>0</v>
      </c>
      <c r="M28" s="16">
        <f>'Surv.Monk S2'!CQ77</f>
        <v>25000</v>
      </c>
      <c r="N28" s="17">
        <f>'Surv.Monk S2'!CR77</f>
        <v>50000</v>
      </c>
      <c r="O28" s="18">
        <f>'Surv.Monk S2'!CS77</f>
        <v>100000</v>
      </c>
      <c r="P28" s="138" t="s">
        <v>551</v>
      </c>
    </row>
    <row r="29" spans="1:19" s="14" customFormat="1" ht="22" x14ac:dyDescent="0.2">
      <c r="A29" s="13"/>
      <c r="B29" s="14">
        <v>2</v>
      </c>
      <c r="C29" s="15" t="s">
        <v>32</v>
      </c>
      <c r="D29" s="16">
        <f>'Surv.Monk S2'!CT74</f>
        <v>1501.9230769230769</v>
      </c>
      <c r="E29" s="17">
        <f>'Surv.Monk S2'!CU74</f>
        <v>3928.125</v>
      </c>
      <c r="F29" s="17">
        <f>'Surv.Monk S2'!CV74</f>
        <v>8081.25</v>
      </c>
      <c r="G29" s="16">
        <f>'Surv.Monk S2'!CT75</f>
        <v>500</v>
      </c>
      <c r="H29" s="17">
        <f>'Surv.Monk S2'!CU75</f>
        <v>1250</v>
      </c>
      <c r="I29" s="17">
        <f>'Surv.Monk S2'!CV75</f>
        <v>3000</v>
      </c>
      <c r="J29" s="16">
        <f>'Surv.Monk S2'!CT76</f>
        <v>0</v>
      </c>
      <c r="K29" s="17">
        <f>'Surv.Monk S2'!CU76</f>
        <v>0</v>
      </c>
      <c r="L29" s="17">
        <f>'Surv.Monk S2'!CV76</f>
        <v>0</v>
      </c>
      <c r="M29" s="16">
        <f>'Surv.Monk S2'!CT77</f>
        <v>25000</v>
      </c>
      <c r="N29" s="17">
        <f>'Surv.Monk S2'!CU77</f>
        <v>50000</v>
      </c>
      <c r="O29" s="18">
        <f>'Surv.Monk S2'!CV77</f>
        <v>100000</v>
      </c>
      <c r="P29" s="138" t="s">
        <v>551</v>
      </c>
    </row>
    <row r="30" spans="1:19" s="14" customFormat="1" ht="22" x14ac:dyDescent="0.2">
      <c r="A30" s="13"/>
      <c r="B30" s="14">
        <v>1</v>
      </c>
      <c r="C30" s="15" t="s">
        <v>33</v>
      </c>
      <c r="D30" s="16">
        <f>'Surv.Monk S2'!CW74</f>
        <v>190</v>
      </c>
      <c r="E30" s="17">
        <f>'Surv.Monk S2'!CX74</f>
        <v>484.375</v>
      </c>
      <c r="F30" s="17">
        <f>'Surv.Monk S2'!CY74</f>
        <v>1128.75</v>
      </c>
      <c r="G30" s="16">
        <f>'Surv.Monk S2'!CW75</f>
        <v>100</v>
      </c>
      <c r="H30" s="17">
        <f>'Surv.Monk S2'!CX75</f>
        <v>250</v>
      </c>
      <c r="I30" s="17">
        <f>'Surv.Monk S2'!CY75</f>
        <v>500</v>
      </c>
      <c r="J30" s="16">
        <f>'Surv.Monk S2'!CW76</f>
        <v>0</v>
      </c>
      <c r="K30" s="17">
        <f>'Surv.Monk S2'!CX76</f>
        <v>0</v>
      </c>
      <c r="L30" s="17">
        <f>'Surv.Monk S2'!CY76</f>
        <v>0</v>
      </c>
      <c r="M30" s="16">
        <f>'Surv.Monk S2'!CW77</f>
        <v>2500</v>
      </c>
      <c r="N30" s="17">
        <f>'Surv.Monk S2'!CX77</f>
        <v>5000</v>
      </c>
      <c r="O30" s="18">
        <f>'Surv.Monk S2'!CY77</f>
        <v>10000</v>
      </c>
    </row>
    <row r="31" spans="1:19" s="14" customFormat="1" x14ac:dyDescent="0.2">
      <c r="A31" s="13"/>
      <c r="B31" s="14">
        <v>1</v>
      </c>
      <c r="C31" s="15" t="s">
        <v>34</v>
      </c>
      <c r="D31" s="16">
        <f>'Surv.Monk S2'!CZ74</f>
        <v>89.65</v>
      </c>
      <c r="E31" s="17">
        <f>'Surv.Monk S2'!DA74</f>
        <v>237.55</v>
      </c>
      <c r="F31" s="17">
        <f>'Surv.Monk S2'!DB74</f>
        <v>531.32500000000005</v>
      </c>
      <c r="G31" s="16">
        <f>'Surv.Monk S2'!CZ75</f>
        <v>50</v>
      </c>
      <c r="H31" s="17">
        <f>'Surv.Monk S2'!DA75</f>
        <v>100</v>
      </c>
      <c r="I31" s="17">
        <f>'Surv.Monk S2'!DB75</f>
        <v>200</v>
      </c>
      <c r="J31" s="16">
        <f>'Surv.Monk S2'!CZ76</f>
        <v>0</v>
      </c>
      <c r="K31" s="17">
        <f>'Surv.Monk S2'!DA76</f>
        <v>0</v>
      </c>
      <c r="L31" s="17">
        <f>'Surv.Monk S2'!DB76</f>
        <v>0</v>
      </c>
      <c r="M31" s="16">
        <f>'Surv.Monk S2'!CZ77</f>
        <v>500</v>
      </c>
      <c r="N31" s="17">
        <f>'Surv.Monk S2'!DA77</f>
        <v>1500</v>
      </c>
      <c r="O31" s="18">
        <f>'Surv.Monk S2'!DB77</f>
        <v>5000</v>
      </c>
    </row>
    <row r="32" spans="1:19" s="14" customFormat="1" ht="22" x14ac:dyDescent="0.2">
      <c r="A32" s="13">
        <v>306.40499999999997</v>
      </c>
      <c r="B32" s="14">
        <v>2</v>
      </c>
      <c r="C32" s="15" t="s">
        <v>35</v>
      </c>
      <c r="D32" s="16">
        <f>'Surv.Monk S2'!DC74</f>
        <v>2800</v>
      </c>
      <c r="E32" s="17">
        <f>'Surv.Monk S2'!DD74</f>
        <v>7281.25</v>
      </c>
      <c r="F32" s="17">
        <f>'Surv.Monk S2'!DE74</f>
        <v>14840</v>
      </c>
      <c r="G32" s="16">
        <f>'Surv.Monk S2'!DC75</f>
        <v>125</v>
      </c>
      <c r="H32" s="17">
        <f>'Surv.Monk S2'!DD75</f>
        <v>500</v>
      </c>
      <c r="I32" s="17">
        <f>'Surv.Monk S2'!DE75</f>
        <v>1000</v>
      </c>
      <c r="J32" s="16">
        <f>'Surv.Monk S2'!DC76</f>
        <v>0</v>
      </c>
      <c r="K32" s="17">
        <f>'Surv.Monk S2'!DD76</f>
        <v>0</v>
      </c>
      <c r="L32" s="17">
        <f>'Surv.Monk S2'!DE76</f>
        <v>0</v>
      </c>
      <c r="M32" s="16">
        <f>'Surv.Monk S2'!DC77</f>
        <v>100000</v>
      </c>
      <c r="N32" s="17">
        <f>'Surv.Monk S2'!DD77</f>
        <v>250000</v>
      </c>
      <c r="O32" s="18">
        <f>'Surv.Monk S2'!DE77</f>
        <v>500000</v>
      </c>
      <c r="P32" s="138" t="s">
        <v>551</v>
      </c>
      <c r="Q32" s="17">
        <f>AVERAGE(G32,G26)</f>
        <v>112.5</v>
      </c>
      <c r="R32" s="17">
        <f>AVERAGE(H32,H26)</f>
        <v>375</v>
      </c>
      <c r="S32" s="17">
        <f>AVERAGE(I32,I26)</f>
        <v>750</v>
      </c>
    </row>
    <row r="33" spans="1:19" s="14" customFormat="1" ht="33" x14ac:dyDescent="0.2">
      <c r="A33" s="13">
        <v>306.45999999999998</v>
      </c>
      <c r="B33" s="14">
        <v>2</v>
      </c>
      <c r="C33" s="15" t="s">
        <v>36</v>
      </c>
      <c r="D33" s="16">
        <f>'Surv.Monk S2'!DF74</f>
        <v>3784.375</v>
      </c>
      <c r="E33" s="17">
        <f>'Surv.Monk S2'!DG74</f>
        <v>9188.75</v>
      </c>
      <c r="F33" s="17">
        <f>'Surv.Monk S2'!DH74</f>
        <v>19225</v>
      </c>
      <c r="G33" s="16">
        <f>'Surv.Monk S2'!DF75</f>
        <v>500</v>
      </c>
      <c r="H33" s="17">
        <f>'Surv.Monk S2'!DG75</f>
        <v>1000</v>
      </c>
      <c r="I33" s="17">
        <f>'Surv.Monk S2'!DH75</f>
        <v>2000</v>
      </c>
      <c r="J33" s="16">
        <f>'Surv.Monk S2'!DF76</f>
        <v>0</v>
      </c>
      <c r="K33" s="17">
        <f>'Surv.Monk S2'!DG76</f>
        <v>0</v>
      </c>
      <c r="L33" s="17">
        <f>'Surv.Monk S2'!DH76</f>
        <v>0</v>
      </c>
      <c r="M33" s="16">
        <f>'Surv.Monk S2'!DF77</f>
        <v>100000</v>
      </c>
      <c r="N33" s="17">
        <f>'Surv.Monk S2'!DG77</f>
        <v>250000</v>
      </c>
      <c r="O33" s="18">
        <f>'Surv.Monk S2'!DH77</f>
        <v>500000</v>
      </c>
      <c r="P33" s="138" t="s">
        <v>551</v>
      </c>
      <c r="Q33" s="17">
        <f>AVERAGE(G33,G13)</f>
        <v>300</v>
      </c>
      <c r="R33" s="17">
        <f>AVERAGE(H33,H13)</f>
        <v>625</v>
      </c>
      <c r="S33" s="17">
        <f>AVERAGE(I33,I13)</f>
        <v>1250</v>
      </c>
    </row>
    <row r="34" spans="1:19" s="14" customFormat="1" ht="33" x14ac:dyDescent="0.2">
      <c r="A34" s="13">
        <v>306.435</v>
      </c>
      <c r="B34" s="14">
        <v>1</v>
      </c>
      <c r="C34" s="15" t="s">
        <v>37</v>
      </c>
      <c r="D34" s="16">
        <f>'Surv.Monk S2'!DI74</f>
        <v>211.875</v>
      </c>
      <c r="E34" s="17">
        <f>'Surv.Monk S2'!DJ74</f>
        <v>703.75</v>
      </c>
      <c r="F34" s="17">
        <f>'Surv.Monk S2'!DK74</f>
        <v>3287.7</v>
      </c>
      <c r="G34" s="16">
        <f>'Surv.Monk S2'!DI75</f>
        <v>100</v>
      </c>
      <c r="H34" s="17">
        <f>'Surv.Monk S2'!DJ75</f>
        <v>250</v>
      </c>
      <c r="I34" s="17">
        <f>'Surv.Monk S2'!DK75</f>
        <v>500</v>
      </c>
      <c r="J34" s="16">
        <f>'Surv.Monk S2'!DI76</f>
        <v>0</v>
      </c>
      <c r="K34" s="17">
        <f>'Surv.Monk S2'!DJ76</f>
        <v>0</v>
      </c>
      <c r="L34" s="17">
        <f>'Surv.Monk S2'!DK76</f>
        <v>0</v>
      </c>
      <c r="M34" s="16">
        <f>'Surv.Monk S2'!DI77</f>
        <v>2500</v>
      </c>
      <c r="N34" s="17">
        <f>'Surv.Monk S2'!DJ77</f>
        <v>5000</v>
      </c>
      <c r="O34" s="18">
        <f>'Surv.Monk S2'!DK77</f>
        <v>100000</v>
      </c>
      <c r="P34" s="138" t="s">
        <v>551</v>
      </c>
    </row>
    <row r="35" spans="1:19" s="14" customFormat="1" ht="22" x14ac:dyDescent="0.2">
      <c r="A35" s="13">
        <v>306.48</v>
      </c>
      <c r="B35" s="14">
        <v>2</v>
      </c>
      <c r="C35" s="15" t="s">
        <v>38</v>
      </c>
      <c r="D35" s="16">
        <f>'Surv.Monk S2'!DL74</f>
        <v>861.25</v>
      </c>
      <c r="E35" s="17">
        <f>'Surv.Monk S2'!DM74</f>
        <v>2130</v>
      </c>
      <c r="F35" s="17">
        <f>'Surv.Monk S2'!DN74</f>
        <v>5095</v>
      </c>
      <c r="G35" s="16">
        <f>'Surv.Monk S2'!DL75</f>
        <v>125</v>
      </c>
      <c r="H35" s="17">
        <f>'Surv.Monk S2'!DM75</f>
        <v>500</v>
      </c>
      <c r="I35" s="17">
        <f>'Surv.Monk S2'!DN75</f>
        <v>1000</v>
      </c>
      <c r="J35" s="16">
        <f>'Surv.Monk S2'!DL76</f>
        <v>0</v>
      </c>
      <c r="K35" s="17">
        <f>'Surv.Monk S2'!DM76</f>
        <v>0</v>
      </c>
      <c r="L35" s="17">
        <f>'Surv.Monk S2'!DN76</f>
        <v>0</v>
      </c>
      <c r="M35" s="16">
        <f>'Surv.Monk S2'!DL77</f>
        <v>25000</v>
      </c>
      <c r="N35" s="17">
        <f>'Surv.Monk S2'!DM77</f>
        <v>50000</v>
      </c>
      <c r="O35" s="18">
        <f>'Surv.Monk S2'!DN77</f>
        <v>100000</v>
      </c>
      <c r="P35" s="138" t="s">
        <v>551</v>
      </c>
    </row>
    <row r="36" spans="1:19" s="14" customFormat="1" ht="22" x14ac:dyDescent="0.2">
      <c r="A36" s="13">
        <v>306.48</v>
      </c>
      <c r="B36" s="14">
        <v>2</v>
      </c>
      <c r="C36" s="15" t="s">
        <v>39</v>
      </c>
      <c r="D36" s="16">
        <f>'Surv.Monk S2'!DO74</f>
        <v>1598.75</v>
      </c>
      <c r="E36" s="17">
        <f>'Surv.Monk S2'!DP74</f>
        <v>3762.5</v>
      </c>
      <c r="F36" s="17">
        <f>'Surv.Monk S2'!DQ74</f>
        <v>22352.5</v>
      </c>
      <c r="G36" s="16">
        <f>'Surv.Monk S2'!DO75</f>
        <v>125</v>
      </c>
      <c r="H36" s="17">
        <f>'Surv.Monk S2'!DP75</f>
        <v>625</v>
      </c>
      <c r="I36" s="17">
        <f>'Surv.Monk S2'!DQ75</f>
        <v>1000</v>
      </c>
      <c r="J36" s="16">
        <f>'Surv.Monk S2'!DO76</f>
        <v>0</v>
      </c>
      <c r="K36" s="17">
        <f>'Surv.Monk S2'!DP76</f>
        <v>0</v>
      </c>
      <c r="L36" s="17">
        <f>'Surv.Monk S2'!DQ76</f>
        <v>0</v>
      </c>
      <c r="M36" s="16">
        <f>'Surv.Monk S2'!DO77</f>
        <v>50000</v>
      </c>
      <c r="N36" s="17">
        <f>'Surv.Monk S2'!DP77</f>
        <v>100000</v>
      </c>
      <c r="O36" s="18">
        <f>'Surv.Monk S2'!DQ77</f>
        <v>750000</v>
      </c>
      <c r="P36" s="138" t="s">
        <v>551</v>
      </c>
      <c r="Q36" s="17">
        <f>AVERAGE(G35:G36)</f>
        <v>125</v>
      </c>
      <c r="R36" s="17">
        <f>AVERAGE(H35:H36)</f>
        <v>562.5</v>
      </c>
      <c r="S36" s="17">
        <f>AVERAGE(I35:I36)</f>
        <v>1000</v>
      </c>
    </row>
    <row r="37" spans="1:19" s="14" customFormat="1" ht="44" x14ac:dyDescent="0.2">
      <c r="A37" s="13">
        <v>306.52499999999998</v>
      </c>
      <c r="B37" s="14">
        <v>2</v>
      </c>
      <c r="C37" s="15" t="s">
        <v>40</v>
      </c>
      <c r="D37" s="16">
        <f>'Surv.Monk S2'!DS74</f>
        <v>520</v>
      </c>
      <c r="E37" s="17">
        <f>'Surv.Monk S2'!DT74</f>
        <v>1963.75</v>
      </c>
      <c r="F37" s="17">
        <f>'Surv.Monk S2'!DU74</f>
        <v>4372.5</v>
      </c>
      <c r="G37" s="16">
        <f>'Surv.Monk S2'!DS75</f>
        <v>125</v>
      </c>
      <c r="H37" s="17">
        <f>'Surv.Monk S2'!DT75</f>
        <v>500</v>
      </c>
      <c r="I37" s="17">
        <f>'Surv.Monk S2'!DU75</f>
        <v>1000</v>
      </c>
      <c r="J37" s="16">
        <f>'Surv.Monk S2'!DS76</f>
        <v>0</v>
      </c>
      <c r="K37" s="17">
        <f>'Surv.Monk S2'!DT76</f>
        <v>0</v>
      </c>
      <c r="L37" s="17">
        <f>'Surv.Monk S2'!DU76</f>
        <v>0</v>
      </c>
      <c r="M37" s="16">
        <f>'Surv.Monk S2'!DS77</f>
        <v>10000</v>
      </c>
      <c r="N37" s="17">
        <f>'Surv.Monk S2'!DT77</f>
        <v>25000</v>
      </c>
      <c r="O37" s="18">
        <f>'Surv.Monk S2'!DU77</f>
        <v>100000</v>
      </c>
    </row>
    <row r="38" spans="1:19" s="8" customFormat="1" ht="33" x14ac:dyDescent="0.2">
      <c r="A38" s="7">
        <v>306.55500000000001</v>
      </c>
      <c r="B38" s="8">
        <v>2</v>
      </c>
      <c r="C38" s="9" t="s">
        <v>41</v>
      </c>
      <c r="D38" s="10">
        <f>'Surv.Monk S2'!DV74</f>
        <v>360</v>
      </c>
      <c r="E38" s="11">
        <f>'Surv.Monk S2'!DW74</f>
        <v>1116.25</v>
      </c>
      <c r="F38" s="11">
        <f>'Surv.Monk S2'!DX74</f>
        <v>2373.75</v>
      </c>
      <c r="G38" s="10">
        <f>'Surv.Monk S2'!DV75</f>
        <v>225</v>
      </c>
      <c r="H38" s="11">
        <f>'Surv.Monk S2'!DW75</f>
        <v>500</v>
      </c>
      <c r="I38" s="11">
        <f>'Surv.Monk S2'!DX75</f>
        <v>1000</v>
      </c>
      <c r="J38" s="10">
        <f>'Surv.Monk S2'!DV76</f>
        <v>0</v>
      </c>
      <c r="K38" s="11">
        <f>'Surv.Monk S2'!DW76</f>
        <v>0</v>
      </c>
      <c r="L38" s="11">
        <f>'Surv.Monk S2'!DX76</f>
        <v>0</v>
      </c>
      <c r="M38" s="10">
        <f>'Surv.Monk S2'!DV77</f>
        <v>1000</v>
      </c>
      <c r="N38" s="11">
        <f>'Surv.Monk S2'!DW77</f>
        <v>5000</v>
      </c>
      <c r="O38" s="12">
        <f>'Surv.Monk S2'!DX77</f>
        <v>10000</v>
      </c>
      <c r="P38" s="14"/>
      <c r="Q38" s="11">
        <f>AVERAGE(G37:G38)</f>
        <v>175</v>
      </c>
      <c r="R38" s="11">
        <f>AVERAGE(H37:H38)</f>
        <v>500</v>
      </c>
      <c r="S38" s="11">
        <f>AVERAGE(I37:I38)</f>
        <v>1000</v>
      </c>
    </row>
    <row r="39" spans="1:19" s="14" customFormat="1" ht="33" x14ac:dyDescent="0.2">
      <c r="A39" s="13">
        <v>306.55500000000001</v>
      </c>
      <c r="B39" s="14">
        <v>1</v>
      </c>
      <c r="C39" s="15" t="s">
        <v>42</v>
      </c>
      <c r="D39" s="16">
        <f>'Surv.Monk S2'!DY74</f>
        <v>1026.25</v>
      </c>
      <c r="E39" s="17">
        <f>'Surv.Monk S2'!DZ74</f>
        <v>2855</v>
      </c>
      <c r="F39" s="17">
        <f>'Surv.Monk S2'!EA74</f>
        <v>6488.75</v>
      </c>
      <c r="G39" s="16">
        <f>'Surv.Monk S2'!DY75</f>
        <v>500</v>
      </c>
      <c r="H39" s="17">
        <f>'Surv.Monk S2'!DZ75</f>
        <v>1000</v>
      </c>
      <c r="I39" s="17">
        <f>'Surv.Monk S2'!EA75</f>
        <v>2000</v>
      </c>
      <c r="J39" s="16">
        <f>'Surv.Monk S2'!DY76</f>
        <v>0</v>
      </c>
      <c r="K39" s="17">
        <f>'Surv.Monk S2'!DZ76</f>
        <v>100</v>
      </c>
      <c r="L39" s="17">
        <f>'Surv.Monk S2'!EA76</f>
        <v>0</v>
      </c>
      <c r="M39" s="16">
        <f>'Surv.Monk S2'!DY77</f>
        <v>10000</v>
      </c>
      <c r="N39" s="17">
        <f>'Surv.Monk S2'!DZ77</f>
        <v>25000</v>
      </c>
      <c r="O39" s="18">
        <f>'Surv.Monk S2'!EA77</f>
        <v>50000</v>
      </c>
      <c r="Q39" s="17">
        <f>AVERAGE(G38:G39)</f>
        <v>362.5</v>
      </c>
      <c r="R39" s="17">
        <f>AVERAGE(H38:H39)</f>
        <v>750</v>
      </c>
      <c r="S39" s="17">
        <f>AVERAGE(I38:I39)</f>
        <v>1500</v>
      </c>
    </row>
    <row r="41" spans="1:19" x14ac:dyDescent="0.2">
      <c r="A41" s="151" t="s">
        <v>44</v>
      </c>
      <c r="B41" s="151"/>
      <c r="C41" s="151"/>
      <c r="D41" s="151"/>
      <c r="E41" s="151"/>
      <c r="F41" s="151"/>
      <c r="G41" s="151"/>
      <c r="H41" s="151"/>
      <c r="I41" s="151"/>
      <c r="J41" s="151"/>
      <c r="K41" s="151"/>
      <c r="L41" s="151"/>
      <c r="M41" s="151"/>
      <c r="N41" s="151"/>
      <c r="O41" s="151"/>
    </row>
  </sheetData>
  <mergeCells count="5">
    <mergeCell ref="D1:F1"/>
    <mergeCell ref="G1:I1"/>
    <mergeCell ref="J1:L1"/>
    <mergeCell ref="M1:O1"/>
    <mergeCell ref="A41:O41"/>
  </mergeCells>
  <phoneticPr fontId="2" type="noConversion"/>
  <conditionalFormatting sqref="B1:B1048576">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9"/>
  <sheetViews>
    <sheetView topLeftCell="J1" zoomScale="150" zoomScaleNormal="150" workbookViewId="0">
      <selection activeCell="P10" sqref="P10"/>
    </sheetView>
  </sheetViews>
  <sheetFormatPr baseColWidth="10" defaultRowHeight="16" x14ac:dyDescent="0.2"/>
  <cols>
    <col min="1" max="1" width="17.6640625" customWidth="1"/>
    <col min="2" max="17" width="8.83203125" customWidth="1"/>
    <col min="18" max="18" width="10.83203125" style="135"/>
    <col min="19" max="20" width="10.83203125" style="97"/>
    <col min="21" max="21" width="10.83203125" style="135"/>
    <col min="22" max="23" width="10.83203125" style="97"/>
    <col min="24" max="24" width="10.83203125" style="135"/>
    <col min="25" max="26" width="10.83203125" style="97"/>
    <col min="27" max="27" width="10.83203125" style="135"/>
    <col min="28" max="29" width="10.83203125" style="97"/>
    <col min="30" max="30" width="10.83203125" style="135"/>
    <col min="31" max="32" width="10.83203125" style="97"/>
    <col min="33" max="33" width="10.83203125" style="135"/>
    <col min="34" max="35" width="10.83203125" style="97"/>
    <col min="36" max="36" width="10.83203125" style="135"/>
    <col min="37" max="38" width="10.83203125" style="97"/>
    <col min="39" max="39" width="10.83203125" style="135"/>
    <col min="40" max="41" width="10.83203125" style="97"/>
    <col min="42" max="42" width="10.83203125" style="135"/>
    <col min="43" max="44" width="10.83203125" style="97"/>
    <col min="45" max="45" width="10.83203125" style="135"/>
    <col min="46" max="47" width="10.83203125" style="97"/>
    <col min="48" max="48" width="10.83203125" style="135"/>
    <col min="49" max="50" width="10.83203125" style="97"/>
    <col min="51" max="51" width="10.83203125" style="135"/>
    <col min="52" max="53" width="10.83203125" style="97"/>
    <col min="54" max="54" width="10.83203125" style="139"/>
    <col min="55" max="56" width="10.83203125" style="140"/>
    <col min="57" max="57" width="10.83203125" style="139"/>
    <col min="58" max="59" width="10.83203125" style="140"/>
    <col min="60" max="60" width="10.83203125" style="139"/>
    <col min="61" max="62" width="10.83203125" style="140"/>
    <col min="63" max="63" width="10.83203125" style="100"/>
    <col min="64" max="64" width="10.83203125" style="135"/>
    <col min="65" max="66" width="10.83203125" style="97"/>
    <col min="67" max="67" width="10.83203125" style="135"/>
    <col min="68" max="69" width="10.83203125" style="97"/>
    <col min="70" max="70" width="10.83203125" style="135"/>
    <col min="71" max="72" width="10.83203125" style="97"/>
    <col min="73" max="73" width="10.83203125" style="135"/>
    <col min="74" max="75" width="10.83203125" style="97"/>
    <col min="76" max="76" width="10.83203125" style="135"/>
    <col min="77" max="78" width="10.83203125" style="97"/>
    <col min="79" max="79" width="10.83203125" style="135"/>
    <col min="80" max="81" width="10.83203125" style="97"/>
    <col min="82" max="82" width="10.83203125" style="135"/>
    <col min="83" max="84" width="10.83203125" style="97"/>
    <col min="85" max="85" width="10.83203125" style="135"/>
    <col min="86" max="87" width="10.83203125" style="97"/>
    <col min="88" max="88" width="10.83203125" style="100"/>
    <col min="89" max="89" width="10.83203125" style="139"/>
    <col min="90" max="91" width="10.83203125" style="140"/>
    <col min="92" max="92" width="10.83203125" style="139"/>
    <col min="93" max="94" width="10.83203125" style="140"/>
    <col min="95" max="95" width="10.83203125" style="139"/>
    <col min="96" max="97" width="10.83203125" style="140"/>
    <col min="98" max="98" width="10.83203125" style="139"/>
    <col min="99" max="100" width="10.83203125" style="140"/>
    <col min="101" max="101" width="10.83203125" style="135"/>
    <col min="102" max="103" width="10.83203125" style="97"/>
    <col min="104" max="104" width="10.83203125" style="135"/>
    <col min="105" max="106" width="10.83203125" style="97"/>
    <col min="107" max="107" width="10.83203125" style="139"/>
    <col min="108" max="109" width="10.83203125" style="140"/>
    <col min="110" max="110" width="10.83203125" style="139"/>
    <col min="111" max="112" width="10.83203125" style="140"/>
    <col min="113" max="113" width="10.83203125" style="139"/>
    <col min="114" max="115" width="10.83203125" style="140"/>
    <col min="116" max="116" width="10.83203125" style="139"/>
    <col min="117" max="118" width="10.83203125" style="140"/>
    <col min="119" max="119" width="10.83203125" style="139"/>
    <col min="120" max="121" width="10.83203125" style="140"/>
    <col min="122" max="122" width="10.83203125" style="100"/>
    <col min="123" max="123" width="10.83203125" style="135"/>
    <col min="124" max="125" width="10.83203125" style="97"/>
    <col min="126" max="126" width="10.83203125" style="135"/>
    <col min="127" max="128" width="10.83203125" style="97"/>
    <col min="129" max="129" width="10.83203125" style="135"/>
    <col min="130" max="131" width="10.83203125" style="97"/>
    <col min="132" max="132" width="10.83203125" style="100"/>
    <col min="133" max="140" width="10.83203125" style="97"/>
  </cols>
  <sheetData>
    <row r="1" spans="1:132" x14ac:dyDescent="0.2">
      <c r="A1" t="s">
        <v>92</v>
      </c>
      <c r="B1" t="s">
        <v>93</v>
      </c>
      <c r="I1" t="s">
        <v>94</v>
      </c>
      <c r="R1" s="135" t="s">
        <v>6</v>
      </c>
      <c r="U1" s="135" t="s">
        <v>7</v>
      </c>
      <c r="X1" s="135" t="s">
        <v>8</v>
      </c>
      <c r="AA1" s="135" t="s">
        <v>9</v>
      </c>
      <c r="AD1" s="135" t="s">
        <v>10</v>
      </c>
      <c r="AG1" s="135" t="s">
        <v>11</v>
      </c>
      <c r="AJ1" s="135" t="s">
        <v>12</v>
      </c>
      <c r="AM1" s="135" t="s">
        <v>13</v>
      </c>
      <c r="AP1" s="135" t="s">
        <v>14</v>
      </c>
      <c r="AS1" s="135" t="s">
        <v>15</v>
      </c>
      <c r="AV1" s="135" t="s">
        <v>16</v>
      </c>
      <c r="AY1" s="135" t="s">
        <v>17</v>
      </c>
      <c r="BB1" s="139" t="s">
        <v>18</v>
      </c>
      <c r="BE1" s="139" t="s">
        <v>19</v>
      </c>
      <c r="BH1" s="139" t="s">
        <v>20</v>
      </c>
      <c r="BK1" s="100" t="s">
        <v>95</v>
      </c>
      <c r="BL1" s="135" t="s">
        <v>21</v>
      </c>
      <c r="BO1" s="135" t="s">
        <v>22</v>
      </c>
      <c r="BR1" s="135" t="s">
        <v>23</v>
      </c>
      <c r="BU1" s="135" t="s">
        <v>24</v>
      </c>
      <c r="BX1" s="135" t="s">
        <v>25</v>
      </c>
      <c r="CA1" s="135" t="s">
        <v>26</v>
      </c>
      <c r="CD1" s="135" t="s">
        <v>27</v>
      </c>
      <c r="CG1" s="135" t="s">
        <v>28</v>
      </c>
      <c r="CJ1" s="100" t="s">
        <v>96</v>
      </c>
      <c r="CK1" s="139" t="s">
        <v>29</v>
      </c>
      <c r="CN1" s="139" t="s">
        <v>30</v>
      </c>
      <c r="CQ1" s="139" t="s">
        <v>31</v>
      </c>
      <c r="CT1" s="139" t="s">
        <v>32</v>
      </c>
      <c r="CW1" s="135" t="s">
        <v>33</v>
      </c>
      <c r="CZ1" s="135" t="s">
        <v>34</v>
      </c>
      <c r="DC1" s="139" t="s">
        <v>35</v>
      </c>
      <c r="DF1" s="139" t="s">
        <v>36</v>
      </c>
      <c r="DI1" s="139" t="s">
        <v>37</v>
      </c>
      <c r="DL1" s="139" t="s">
        <v>38</v>
      </c>
      <c r="DO1" s="139" t="s">
        <v>39</v>
      </c>
      <c r="DR1" s="100" t="s">
        <v>97</v>
      </c>
      <c r="DS1" s="135" t="s">
        <v>40</v>
      </c>
      <c r="DV1" s="135" t="s">
        <v>41</v>
      </c>
      <c r="DY1" s="135" t="s">
        <v>42</v>
      </c>
      <c r="EB1" s="100" t="s">
        <v>98</v>
      </c>
    </row>
    <row r="2" spans="1:132" x14ac:dyDescent="0.2">
      <c r="B2" t="s">
        <v>99</v>
      </c>
      <c r="C2" t="s">
        <v>100</v>
      </c>
      <c r="D2" t="s">
        <v>101</v>
      </c>
      <c r="E2" t="s">
        <v>102</v>
      </c>
      <c r="F2" t="s">
        <v>103</v>
      </c>
      <c r="G2" t="s">
        <v>104</v>
      </c>
      <c r="H2" t="s">
        <v>105</v>
      </c>
      <c r="I2" t="s">
        <v>106</v>
      </c>
      <c r="J2" t="s">
        <v>107</v>
      </c>
      <c r="K2" t="s">
        <v>108</v>
      </c>
      <c r="L2" t="s">
        <v>109</v>
      </c>
      <c r="M2" t="s">
        <v>110</v>
      </c>
      <c r="N2" t="s">
        <v>111</v>
      </c>
      <c r="O2" t="s">
        <v>112</v>
      </c>
      <c r="P2" t="s">
        <v>113</v>
      </c>
      <c r="Q2" t="s">
        <v>105</v>
      </c>
      <c r="R2" s="135" t="s">
        <v>114</v>
      </c>
      <c r="S2" s="97" t="s">
        <v>115</v>
      </c>
      <c r="T2" s="97" t="s">
        <v>116</v>
      </c>
      <c r="U2" s="135" t="s">
        <v>114</v>
      </c>
      <c r="V2" s="97" t="s">
        <v>115</v>
      </c>
      <c r="W2" s="97" t="s">
        <v>116</v>
      </c>
      <c r="X2" s="135" t="s">
        <v>114</v>
      </c>
      <c r="Y2" s="97" t="s">
        <v>115</v>
      </c>
      <c r="Z2" s="97" t="s">
        <v>116</v>
      </c>
      <c r="AA2" s="135" t="s">
        <v>114</v>
      </c>
      <c r="AB2" s="97" t="s">
        <v>115</v>
      </c>
      <c r="AC2" s="97" t="s">
        <v>116</v>
      </c>
      <c r="AD2" s="135" t="s">
        <v>114</v>
      </c>
      <c r="AE2" s="97" t="s">
        <v>115</v>
      </c>
      <c r="AF2" s="97" t="s">
        <v>116</v>
      </c>
      <c r="AG2" s="135" t="s">
        <v>114</v>
      </c>
      <c r="AH2" s="97" t="s">
        <v>115</v>
      </c>
      <c r="AI2" s="97" t="s">
        <v>116</v>
      </c>
      <c r="AJ2" s="135" t="s">
        <v>114</v>
      </c>
      <c r="AK2" s="97" t="s">
        <v>115</v>
      </c>
      <c r="AL2" s="97" t="s">
        <v>116</v>
      </c>
      <c r="AM2" s="135" t="s">
        <v>114</v>
      </c>
      <c r="AN2" s="97" t="s">
        <v>115</v>
      </c>
      <c r="AO2" s="97" t="s">
        <v>116</v>
      </c>
      <c r="AP2" s="135" t="s">
        <v>114</v>
      </c>
      <c r="AQ2" s="97" t="s">
        <v>115</v>
      </c>
      <c r="AR2" s="97" t="s">
        <v>116</v>
      </c>
      <c r="AS2" s="135" t="s">
        <v>114</v>
      </c>
      <c r="AT2" s="97" t="s">
        <v>115</v>
      </c>
      <c r="AU2" s="97" t="s">
        <v>116</v>
      </c>
      <c r="AV2" s="135" t="s">
        <v>114</v>
      </c>
      <c r="AW2" s="97" t="s">
        <v>115</v>
      </c>
      <c r="AX2" s="97" t="s">
        <v>116</v>
      </c>
      <c r="AY2" s="135" t="s">
        <v>114</v>
      </c>
      <c r="AZ2" s="97" t="s">
        <v>115</v>
      </c>
      <c r="BA2" s="97" t="s">
        <v>116</v>
      </c>
      <c r="BB2" s="139" t="s">
        <v>114</v>
      </c>
      <c r="BC2" s="140" t="s">
        <v>115</v>
      </c>
      <c r="BD2" s="140" t="s">
        <v>116</v>
      </c>
      <c r="BE2" s="139" t="s">
        <v>114</v>
      </c>
      <c r="BF2" s="140" t="s">
        <v>115</v>
      </c>
      <c r="BG2" s="140" t="s">
        <v>116</v>
      </c>
      <c r="BH2" s="139" t="s">
        <v>114</v>
      </c>
      <c r="BI2" s="140" t="s">
        <v>115</v>
      </c>
      <c r="BJ2" s="140" t="s">
        <v>116</v>
      </c>
      <c r="BK2" s="100" t="s">
        <v>117</v>
      </c>
      <c r="BL2" s="135" t="s">
        <v>114</v>
      </c>
      <c r="BM2" s="97" t="s">
        <v>115</v>
      </c>
      <c r="BN2" s="97" t="s">
        <v>116</v>
      </c>
      <c r="BO2" s="135" t="s">
        <v>114</v>
      </c>
      <c r="BP2" s="97" t="s">
        <v>115</v>
      </c>
      <c r="BQ2" s="97" t="s">
        <v>116</v>
      </c>
      <c r="BR2" s="135" t="s">
        <v>114</v>
      </c>
      <c r="BS2" s="97" t="s">
        <v>115</v>
      </c>
      <c r="BT2" s="97" t="s">
        <v>116</v>
      </c>
      <c r="BU2" s="135" t="s">
        <v>114</v>
      </c>
      <c r="BV2" s="97" t="s">
        <v>115</v>
      </c>
      <c r="BW2" s="97" t="s">
        <v>116</v>
      </c>
      <c r="BX2" s="135" t="s">
        <v>114</v>
      </c>
      <c r="BY2" s="97" t="s">
        <v>115</v>
      </c>
      <c r="BZ2" s="97" t="s">
        <v>116</v>
      </c>
      <c r="CA2" s="135" t="s">
        <v>114</v>
      </c>
      <c r="CB2" s="97" t="s">
        <v>115</v>
      </c>
      <c r="CC2" s="97" t="s">
        <v>116</v>
      </c>
      <c r="CD2" s="135" t="s">
        <v>114</v>
      </c>
      <c r="CE2" s="97" t="s">
        <v>115</v>
      </c>
      <c r="CF2" s="97" t="s">
        <v>116</v>
      </c>
      <c r="CG2" s="135" t="s">
        <v>114</v>
      </c>
      <c r="CH2" s="97" t="s">
        <v>115</v>
      </c>
      <c r="CI2" s="97" t="s">
        <v>116</v>
      </c>
      <c r="CJ2" s="100" t="s">
        <v>117</v>
      </c>
      <c r="CK2" s="139" t="s">
        <v>114</v>
      </c>
      <c r="CL2" s="140" t="s">
        <v>115</v>
      </c>
      <c r="CM2" s="140" t="s">
        <v>116</v>
      </c>
      <c r="CN2" s="139" t="s">
        <v>114</v>
      </c>
      <c r="CO2" s="140" t="s">
        <v>115</v>
      </c>
      <c r="CP2" s="140" t="s">
        <v>116</v>
      </c>
      <c r="CQ2" s="139" t="s">
        <v>114</v>
      </c>
      <c r="CR2" s="140" t="s">
        <v>115</v>
      </c>
      <c r="CS2" s="140" t="s">
        <v>116</v>
      </c>
      <c r="CT2" s="139" t="s">
        <v>114</v>
      </c>
      <c r="CU2" s="140" t="s">
        <v>115</v>
      </c>
      <c r="CV2" s="140" t="s">
        <v>116</v>
      </c>
      <c r="CW2" s="135" t="s">
        <v>114</v>
      </c>
      <c r="CX2" s="97" t="s">
        <v>115</v>
      </c>
      <c r="CY2" s="97" t="s">
        <v>116</v>
      </c>
      <c r="CZ2" s="135" t="s">
        <v>114</v>
      </c>
      <c r="DA2" s="97" t="s">
        <v>115</v>
      </c>
      <c r="DB2" s="97" t="s">
        <v>116</v>
      </c>
      <c r="DC2" s="139" t="s">
        <v>114</v>
      </c>
      <c r="DD2" s="140" t="s">
        <v>115</v>
      </c>
      <c r="DE2" s="140" t="s">
        <v>116</v>
      </c>
      <c r="DF2" s="139" t="s">
        <v>114</v>
      </c>
      <c r="DG2" s="140" t="s">
        <v>115</v>
      </c>
      <c r="DH2" s="140" t="s">
        <v>116</v>
      </c>
      <c r="DI2" s="139" t="s">
        <v>114</v>
      </c>
      <c r="DJ2" s="140" t="s">
        <v>115</v>
      </c>
      <c r="DK2" s="140" t="s">
        <v>116</v>
      </c>
      <c r="DL2" s="139" t="s">
        <v>114</v>
      </c>
      <c r="DM2" s="140" t="s">
        <v>115</v>
      </c>
      <c r="DN2" s="140" t="s">
        <v>116</v>
      </c>
      <c r="DO2" s="139" t="s">
        <v>114</v>
      </c>
      <c r="DP2" s="140" t="s">
        <v>115</v>
      </c>
      <c r="DQ2" s="140" t="s">
        <v>116</v>
      </c>
      <c r="DR2" s="100" t="s">
        <v>117</v>
      </c>
      <c r="DS2" s="135" t="s">
        <v>114</v>
      </c>
      <c r="DT2" s="97" t="s">
        <v>115</v>
      </c>
      <c r="DU2" s="97" t="s">
        <v>116</v>
      </c>
      <c r="DV2" s="135" t="s">
        <v>114</v>
      </c>
      <c r="DW2" s="97" t="s">
        <v>115</v>
      </c>
      <c r="DX2" s="97" t="s">
        <v>116</v>
      </c>
      <c r="DY2" s="135" t="s">
        <v>114</v>
      </c>
      <c r="DZ2" s="97" t="s">
        <v>115</v>
      </c>
      <c r="EA2" s="97" t="s">
        <v>116</v>
      </c>
      <c r="EB2" s="100" t="s">
        <v>117</v>
      </c>
    </row>
    <row r="3" spans="1:132" x14ac:dyDescent="0.2">
      <c r="A3">
        <v>12416037030</v>
      </c>
      <c r="E3">
        <v>4</v>
      </c>
      <c r="I3">
        <v>1</v>
      </c>
      <c r="R3" s="135">
        <v>100</v>
      </c>
      <c r="S3" s="97">
        <v>250</v>
      </c>
      <c r="T3" s="97">
        <v>500</v>
      </c>
      <c r="U3" s="135">
        <v>100</v>
      </c>
      <c r="V3" s="97">
        <v>250</v>
      </c>
      <c r="W3" s="97">
        <v>500</v>
      </c>
      <c r="X3" s="135">
        <v>0</v>
      </c>
      <c r="Y3" s="97">
        <v>25</v>
      </c>
      <c r="Z3" s="97">
        <v>25</v>
      </c>
      <c r="AA3" s="135">
        <v>50</v>
      </c>
      <c r="AB3" s="97">
        <v>100</v>
      </c>
      <c r="AC3" s="97">
        <v>250</v>
      </c>
      <c r="AD3" s="135">
        <v>100</v>
      </c>
      <c r="AE3" s="97">
        <v>500</v>
      </c>
      <c r="AF3" s="97">
        <v>1000</v>
      </c>
      <c r="AG3" s="135">
        <v>0</v>
      </c>
      <c r="AH3" s="97">
        <v>100</v>
      </c>
      <c r="AI3" s="97">
        <v>200</v>
      </c>
      <c r="AJ3" s="135">
        <v>0</v>
      </c>
      <c r="AK3" s="97">
        <v>25</v>
      </c>
      <c r="AL3" s="97">
        <v>100</v>
      </c>
      <c r="AM3" s="135">
        <v>100</v>
      </c>
      <c r="AN3" s="97">
        <v>500</v>
      </c>
      <c r="AO3" s="97">
        <v>750</v>
      </c>
      <c r="AP3" s="135">
        <v>100</v>
      </c>
      <c r="AQ3" s="97">
        <v>200</v>
      </c>
      <c r="AR3" s="97">
        <v>300</v>
      </c>
      <c r="AS3" s="135">
        <v>75</v>
      </c>
      <c r="AT3" s="97">
        <v>150</v>
      </c>
      <c r="AU3" s="97">
        <v>300</v>
      </c>
      <c r="AV3" s="135">
        <v>25</v>
      </c>
      <c r="AW3" s="97">
        <v>50</v>
      </c>
      <c r="AX3" s="97">
        <v>100</v>
      </c>
      <c r="AY3" s="135">
        <v>50</v>
      </c>
      <c r="AZ3" s="97">
        <v>100</v>
      </c>
      <c r="BA3" s="97">
        <v>500</v>
      </c>
      <c r="BB3" s="139">
        <v>200</v>
      </c>
      <c r="BC3" s="140">
        <v>500</v>
      </c>
      <c r="BD3" s="140">
        <v>1000</v>
      </c>
      <c r="BE3" s="139">
        <v>1000</v>
      </c>
      <c r="BF3" s="140">
        <v>2000</v>
      </c>
      <c r="BG3" s="140">
        <v>5000</v>
      </c>
      <c r="BH3" s="139">
        <v>5000</v>
      </c>
      <c r="BI3" s="140">
        <v>10000</v>
      </c>
      <c r="BJ3" s="140">
        <v>15000</v>
      </c>
      <c r="BL3" s="135">
        <v>500</v>
      </c>
      <c r="BM3" s="97">
        <v>1000</v>
      </c>
      <c r="BN3" s="97">
        <v>5000</v>
      </c>
      <c r="BO3" s="135">
        <v>200</v>
      </c>
      <c r="BP3" s="97">
        <v>500</v>
      </c>
      <c r="BQ3" s="97">
        <v>1000</v>
      </c>
      <c r="BR3" s="135">
        <v>500</v>
      </c>
      <c r="BS3" s="97">
        <v>1000</v>
      </c>
      <c r="BT3" s="97">
        <v>2000</v>
      </c>
      <c r="BU3" s="135">
        <v>100</v>
      </c>
      <c r="BV3" s="97">
        <v>200</v>
      </c>
      <c r="BW3" s="97">
        <v>500</v>
      </c>
      <c r="BX3" s="135">
        <v>100</v>
      </c>
      <c r="BY3" s="97">
        <v>200</v>
      </c>
      <c r="BZ3" s="97">
        <v>500</v>
      </c>
      <c r="CA3" s="135">
        <v>100</v>
      </c>
      <c r="CB3" s="97">
        <v>250</v>
      </c>
      <c r="CC3" s="97">
        <v>500</v>
      </c>
      <c r="CD3" s="135">
        <v>100</v>
      </c>
      <c r="CE3" s="97">
        <v>250</v>
      </c>
      <c r="CF3" s="97">
        <v>500</v>
      </c>
      <c r="CG3" s="135">
        <v>100</v>
      </c>
      <c r="CH3" s="97">
        <v>250</v>
      </c>
      <c r="CI3" s="97">
        <v>500</v>
      </c>
      <c r="CK3" s="139">
        <v>100</v>
      </c>
      <c r="CL3" s="140">
        <v>250</v>
      </c>
      <c r="CM3" s="140">
        <v>500</v>
      </c>
      <c r="CN3" s="139">
        <v>1000</v>
      </c>
      <c r="CO3" s="140">
        <v>2000</v>
      </c>
      <c r="CP3" s="140">
        <v>5000</v>
      </c>
      <c r="CQ3" s="139">
        <v>100</v>
      </c>
      <c r="CR3" s="140">
        <v>200</v>
      </c>
      <c r="CS3" s="140">
        <v>500</v>
      </c>
      <c r="CT3" s="139">
        <v>1000</v>
      </c>
      <c r="CU3" s="140">
        <v>5000</v>
      </c>
      <c r="CV3" s="140">
        <v>10000</v>
      </c>
      <c r="CW3" s="135">
        <v>100</v>
      </c>
      <c r="CX3" s="97">
        <v>250</v>
      </c>
      <c r="CY3" s="97">
        <v>500</v>
      </c>
      <c r="CZ3" s="135">
        <v>0</v>
      </c>
      <c r="DA3" s="97">
        <v>50</v>
      </c>
      <c r="DB3" s="97">
        <v>50</v>
      </c>
      <c r="DC3" s="139">
        <v>100</v>
      </c>
      <c r="DD3" s="140">
        <v>250</v>
      </c>
      <c r="DE3" s="140">
        <v>500</v>
      </c>
      <c r="DF3" s="139">
        <v>1000</v>
      </c>
      <c r="DG3" s="140">
        <v>2500</v>
      </c>
      <c r="DH3" s="140">
        <v>5000</v>
      </c>
      <c r="DI3" s="139">
        <v>50</v>
      </c>
      <c r="DJ3" s="140">
        <v>100</v>
      </c>
      <c r="DK3" s="140">
        <v>250</v>
      </c>
      <c r="DL3" s="139">
        <v>100</v>
      </c>
      <c r="DM3" s="140">
        <v>250</v>
      </c>
      <c r="DN3" s="140">
        <v>500</v>
      </c>
      <c r="DO3" s="139">
        <v>250</v>
      </c>
      <c r="DP3" s="140">
        <v>1000</v>
      </c>
      <c r="DQ3" s="140">
        <v>5000</v>
      </c>
      <c r="DS3" s="135">
        <v>100</v>
      </c>
      <c r="DT3" s="97">
        <v>250</v>
      </c>
      <c r="DU3" s="97">
        <v>500</v>
      </c>
      <c r="DV3" s="135">
        <v>250</v>
      </c>
      <c r="DW3" s="97">
        <v>1000</v>
      </c>
      <c r="DX3" s="97">
        <v>2000</v>
      </c>
      <c r="DY3" s="135">
        <v>250</v>
      </c>
      <c r="DZ3" s="97">
        <v>500</v>
      </c>
      <c r="EA3" s="97">
        <v>1000</v>
      </c>
    </row>
    <row r="4" spans="1:132" x14ac:dyDescent="0.2">
      <c r="A4">
        <v>12414356717</v>
      </c>
      <c r="C4">
        <v>2</v>
      </c>
      <c r="J4">
        <v>2</v>
      </c>
    </row>
    <row r="5" spans="1:132" x14ac:dyDescent="0.2">
      <c r="A5">
        <v>12411231929</v>
      </c>
      <c r="C5">
        <v>2</v>
      </c>
      <c r="J5">
        <v>2</v>
      </c>
      <c r="R5" s="135">
        <v>100</v>
      </c>
      <c r="S5" s="97">
        <v>200</v>
      </c>
      <c r="T5" s="97">
        <v>250</v>
      </c>
      <c r="U5" s="135">
        <v>100</v>
      </c>
      <c r="V5" s="97">
        <v>200</v>
      </c>
      <c r="W5" s="97">
        <v>250</v>
      </c>
      <c r="X5" s="135">
        <v>100</v>
      </c>
      <c r="Y5" s="97">
        <v>200</v>
      </c>
      <c r="Z5" s="97">
        <v>250</v>
      </c>
      <c r="AA5" s="135">
        <v>100</v>
      </c>
      <c r="AB5" s="97">
        <v>200</v>
      </c>
      <c r="AC5" s="97">
        <v>250</v>
      </c>
      <c r="AD5" s="135">
        <v>1000</v>
      </c>
      <c r="AE5" s="97">
        <v>2000</v>
      </c>
      <c r="AF5" s="97">
        <v>10000</v>
      </c>
      <c r="AG5" s="135">
        <v>100</v>
      </c>
      <c r="AH5" s="97">
        <v>200</v>
      </c>
      <c r="AI5" s="97">
        <v>250</v>
      </c>
      <c r="AJ5" s="135">
        <v>100</v>
      </c>
      <c r="AK5" s="97">
        <v>200</v>
      </c>
      <c r="AL5" s="97">
        <v>250</v>
      </c>
      <c r="AM5" s="135">
        <v>100</v>
      </c>
      <c r="AN5" s="97">
        <v>200</v>
      </c>
      <c r="AO5" s="97">
        <v>250</v>
      </c>
      <c r="AP5" s="135">
        <v>100</v>
      </c>
      <c r="AQ5" s="97">
        <v>200</v>
      </c>
      <c r="AR5" s="97">
        <v>250</v>
      </c>
      <c r="AS5" s="135">
        <v>250</v>
      </c>
      <c r="AT5" s="97">
        <v>500</v>
      </c>
      <c r="AU5" s="97">
        <v>1000</v>
      </c>
      <c r="AV5" s="135">
        <v>100</v>
      </c>
      <c r="AW5" s="97">
        <v>200</v>
      </c>
      <c r="AX5" s="97">
        <v>250</v>
      </c>
      <c r="AY5" s="135">
        <v>100</v>
      </c>
      <c r="AZ5" s="97">
        <v>200</v>
      </c>
      <c r="BA5" s="97">
        <v>250</v>
      </c>
      <c r="BB5" s="139">
        <v>1000</v>
      </c>
      <c r="BC5" s="140">
        <v>5000</v>
      </c>
      <c r="BD5" s="140">
        <v>10000</v>
      </c>
      <c r="BE5" s="139">
        <v>10000</v>
      </c>
      <c r="BF5" s="140">
        <v>25000</v>
      </c>
      <c r="BG5" s="140">
        <v>100000</v>
      </c>
      <c r="BH5" s="139">
        <v>10000</v>
      </c>
      <c r="BI5" s="140">
        <v>25000</v>
      </c>
      <c r="BJ5" s="140">
        <v>100000</v>
      </c>
      <c r="BL5" s="135">
        <v>1000</v>
      </c>
      <c r="BM5" s="97">
        <v>5000</v>
      </c>
      <c r="BN5" s="97">
        <v>10000</v>
      </c>
      <c r="BO5" s="135">
        <v>250</v>
      </c>
      <c r="BP5" s="97">
        <v>500</v>
      </c>
      <c r="BQ5" s="97">
        <v>1000</v>
      </c>
      <c r="BR5" s="135">
        <v>100</v>
      </c>
      <c r="BS5" s="97">
        <v>500</v>
      </c>
      <c r="BT5" s="97">
        <v>1000</v>
      </c>
      <c r="BU5" s="135">
        <v>100</v>
      </c>
      <c r="BV5" s="97">
        <v>1000</v>
      </c>
      <c r="BW5" s="97">
        <v>5000</v>
      </c>
      <c r="BX5" s="135">
        <v>25</v>
      </c>
      <c r="BY5" s="97">
        <v>50</v>
      </c>
      <c r="BZ5" s="97">
        <v>100</v>
      </c>
      <c r="CA5" s="135">
        <v>100</v>
      </c>
      <c r="CB5" s="97">
        <v>150</v>
      </c>
      <c r="CC5" s="97">
        <v>200</v>
      </c>
      <c r="CD5" s="135">
        <v>50</v>
      </c>
      <c r="CE5" s="97">
        <v>100</v>
      </c>
      <c r="CF5" s="97">
        <v>150</v>
      </c>
      <c r="CG5" s="135">
        <v>25</v>
      </c>
      <c r="CH5" s="97">
        <v>50</v>
      </c>
      <c r="CI5" s="97">
        <v>100</v>
      </c>
      <c r="CK5" s="139">
        <v>100</v>
      </c>
      <c r="CL5" s="140">
        <v>150</v>
      </c>
      <c r="CM5" s="140">
        <v>200</v>
      </c>
      <c r="CN5" s="139">
        <v>1000</v>
      </c>
      <c r="CO5" s="140">
        <v>5000</v>
      </c>
      <c r="CP5" s="140">
        <v>10000</v>
      </c>
      <c r="CQ5" s="139">
        <v>100</v>
      </c>
      <c r="CR5" s="140">
        <v>200</v>
      </c>
      <c r="CS5" s="140">
        <v>250</v>
      </c>
      <c r="CT5" s="139">
        <v>1000</v>
      </c>
      <c r="CU5" s="140">
        <v>10000</v>
      </c>
      <c r="CV5" s="140">
        <v>25000</v>
      </c>
      <c r="CW5" s="135">
        <v>100</v>
      </c>
      <c r="CX5" s="97">
        <v>150</v>
      </c>
      <c r="CY5" s="97">
        <v>200</v>
      </c>
      <c r="CZ5" s="135">
        <v>50</v>
      </c>
      <c r="DA5" s="97">
        <v>100</v>
      </c>
      <c r="DB5" s="97">
        <v>150</v>
      </c>
      <c r="DC5" s="139">
        <v>250</v>
      </c>
      <c r="DD5" s="140">
        <v>1000</v>
      </c>
      <c r="DE5" s="140">
        <v>10000</v>
      </c>
      <c r="DF5" s="139">
        <v>10000</v>
      </c>
      <c r="DG5" s="140">
        <v>25000</v>
      </c>
      <c r="DH5" s="140">
        <v>100000</v>
      </c>
      <c r="DI5" s="139">
        <v>100</v>
      </c>
      <c r="DJ5" s="140">
        <v>150</v>
      </c>
      <c r="DK5" s="140">
        <v>200</v>
      </c>
      <c r="DL5" s="139">
        <v>50</v>
      </c>
      <c r="DM5" s="140">
        <v>100</v>
      </c>
      <c r="DN5" s="140">
        <v>150</v>
      </c>
      <c r="DO5" s="139">
        <v>100</v>
      </c>
      <c r="DP5" s="140">
        <v>1000</v>
      </c>
      <c r="DQ5" s="140">
        <v>10000</v>
      </c>
      <c r="DS5" s="135">
        <v>10000</v>
      </c>
      <c r="DT5" s="97">
        <v>25000</v>
      </c>
      <c r="DU5" s="97">
        <v>100000</v>
      </c>
      <c r="DV5" s="135">
        <v>100</v>
      </c>
      <c r="DW5" s="97">
        <v>150</v>
      </c>
      <c r="DX5" s="97">
        <v>200</v>
      </c>
      <c r="DY5" s="135">
        <v>1000</v>
      </c>
      <c r="DZ5" s="97">
        <v>10000</v>
      </c>
      <c r="EA5" s="97">
        <v>25000</v>
      </c>
    </row>
    <row r="6" spans="1:132" x14ac:dyDescent="0.2">
      <c r="A6">
        <v>12408761192</v>
      </c>
      <c r="B6">
        <v>1</v>
      </c>
      <c r="M6">
        <v>5</v>
      </c>
      <c r="R6" s="135">
        <v>0</v>
      </c>
      <c r="S6" s="97">
        <v>350</v>
      </c>
      <c r="T6" s="97">
        <v>1000</v>
      </c>
      <c r="U6" s="135">
        <v>0</v>
      </c>
      <c r="V6" s="97">
        <v>350</v>
      </c>
      <c r="W6" s="97">
        <v>1000</v>
      </c>
      <c r="X6" s="135">
        <v>0</v>
      </c>
      <c r="Y6" s="97">
        <v>50</v>
      </c>
      <c r="Z6" s="97">
        <v>100</v>
      </c>
      <c r="AA6" s="135">
        <v>0</v>
      </c>
      <c r="AB6" s="97">
        <v>500</v>
      </c>
      <c r="AC6" s="97">
        <v>1000</v>
      </c>
      <c r="AD6" s="135">
        <v>0</v>
      </c>
      <c r="AE6" s="97">
        <v>500</v>
      </c>
      <c r="AF6" s="97">
        <v>1000</v>
      </c>
      <c r="AG6" s="135">
        <v>0</v>
      </c>
      <c r="AH6" s="97">
        <v>250</v>
      </c>
      <c r="AI6" s="97">
        <v>1000</v>
      </c>
      <c r="AJ6" s="135">
        <v>0</v>
      </c>
      <c r="AK6" s="97">
        <v>250</v>
      </c>
      <c r="AL6" s="97">
        <v>1000</v>
      </c>
      <c r="AM6" s="135">
        <v>250</v>
      </c>
      <c r="AN6" s="97">
        <v>500</v>
      </c>
      <c r="AO6" s="97">
        <v>1000</v>
      </c>
      <c r="AP6" s="135">
        <v>0</v>
      </c>
      <c r="AQ6" s="97">
        <v>250</v>
      </c>
      <c r="AR6" s="97">
        <v>1000</v>
      </c>
      <c r="AS6" s="135">
        <v>250</v>
      </c>
      <c r="AT6" s="97">
        <v>500</v>
      </c>
      <c r="AU6" s="97">
        <v>1000</v>
      </c>
      <c r="AV6" s="135">
        <v>0</v>
      </c>
      <c r="AW6" s="97">
        <v>250</v>
      </c>
      <c r="AX6" s="97">
        <v>500</v>
      </c>
      <c r="AY6" s="135">
        <v>0</v>
      </c>
      <c r="AZ6" s="97">
        <v>250</v>
      </c>
      <c r="BA6" s="97">
        <v>1000</v>
      </c>
      <c r="BB6" s="139">
        <v>250</v>
      </c>
      <c r="BC6" s="140">
        <v>500</v>
      </c>
      <c r="BD6" s="140">
        <v>1000</v>
      </c>
      <c r="BE6" s="139">
        <v>500</v>
      </c>
      <c r="BF6" s="140">
        <v>1500</v>
      </c>
      <c r="BG6" s="140">
        <v>5000</v>
      </c>
      <c r="BH6" s="139">
        <v>5000</v>
      </c>
      <c r="BI6" s="140">
        <v>10000</v>
      </c>
      <c r="BJ6" s="140">
        <v>30000</v>
      </c>
      <c r="BK6" s="100" t="s">
        <v>118</v>
      </c>
      <c r="BL6" s="135">
        <v>100</v>
      </c>
      <c r="BM6" s="97">
        <v>250</v>
      </c>
      <c r="BN6" s="97">
        <v>500</v>
      </c>
      <c r="BO6" s="135">
        <v>100</v>
      </c>
      <c r="BP6" s="97">
        <v>200</v>
      </c>
      <c r="BQ6" s="97">
        <v>300</v>
      </c>
      <c r="BR6" s="135">
        <v>100</v>
      </c>
      <c r="BS6" s="97">
        <v>250</v>
      </c>
      <c r="BT6" s="97">
        <v>500</v>
      </c>
      <c r="BU6" s="135">
        <v>100</v>
      </c>
      <c r="BV6" s="97">
        <v>500</v>
      </c>
      <c r="BW6" s="97">
        <v>1000</v>
      </c>
      <c r="BX6" s="135">
        <v>100</v>
      </c>
      <c r="BY6" s="97">
        <v>200</v>
      </c>
      <c r="BZ6" s="97">
        <v>300</v>
      </c>
      <c r="CA6" s="135">
        <v>100</v>
      </c>
      <c r="CB6" s="97">
        <v>200</v>
      </c>
      <c r="CC6" s="97">
        <v>300</v>
      </c>
      <c r="CD6" s="135">
        <v>100</v>
      </c>
      <c r="CE6" s="97">
        <v>200</v>
      </c>
      <c r="CF6" s="97">
        <v>300</v>
      </c>
      <c r="CG6" s="135">
        <v>100</v>
      </c>
      <c r="CH6" s="97">
        <v>200</v>
      </c>
      <c r="CI6" s="97">
        <v>300</v>
      </c>
      <c r="CJ6" s="100" t="s">
        <v>119</v>
      </c>
      <c r="CK6" s="139">
        <v>500</v>
      </c>
      <c r="CL6" s="140">
        <v>5000</v>
      </c>
      <c r="CM6" s="140">
        <v>10000</v>
      </c>
      <c r="CN6" s="139">
        <v>500</v>
      </c>
      <c r="CO6" s="140">
        <v>1000</v>
      </c>
      <c r="CP6" s="140">
        <v>1500</v>
      </c>
      <c r="CQ6" s="139">
        <v>100</v>
      </c>
      <c r="CR6" s="143"/>
      <c r="CS6" s="143"/>
      <c r="CT6" s="143"/>
      <c r="CU6" s="140">
        <v>1000</v>
      </c>
      <c r="CV6" s="140">
        <v>1500</v>
      </c>
      <c r="CW6" s="135">
        <v>100</v>
      </c>
      <c r="CX6" s="97">
        <v>200</v>
      </c>
      <c r="CY6" s="97">
        <v>300</v>
      </c>
      <c r="CZ6" s="135">
        <v>100</v>
      </c>
      <c r="DA6" s="97">
        <v>200</v>
      </c>
      <c r="DB6" s="97">
        <v>300</v>
      </c>
      <c r="DC6" s="139">
        <v>250</v>
      </c>
      <c r="DD6" s="140">
        <v>500</v>
      </c>
      <c r="DE6" s="140">
        <v>1500</v>
      </c>
      <c r="DF6" s="139">
        <v>250</v>
      </c>
      <c r="DG6" s="140">
        <v>500</v>
      </c>
      <c r="DH6" s="140">
        <v>1500</v>
      </c>
      <c r="DI6" s="139">
        <v>100</v>
      </c>
      <c r="DJ6" s="140">
        <v>500</v>
      </c>
      <c r="DK6" s="140">
        <v>1500</v>
      </c>
      <c r="DL6" s="139">
        <v>100</v>
      </c>
      <c r="DM6" s="140">
        <v>200</v>
      </c>
      <c r="DN6" s="140">
        <v>500</v>
      </c>
      <c r="DO6" s="139">
        <v>100</v>
      </c>
      <c r="DP6" s="140">
        <v>200</v>
      </c>
      <c r="DQ6" s="140">
        <v>500</v>
      </c>
      <c r="DR6" s="100" t="s">
        <v>120</v>
      </c>
      <c r="DS6" s="135">
        <v>500</v>
      </c>
      <c r="DT6" s="97">
        <v>1000</v>
      </c>
      <c r="DU6" s="97">
        <v>2000</v>
      </c>
      <c r="DV6" s="135">
        <v>500</v>
      </c>
      <c r="DW6" s="97">
        <v>1000</v>
      </c>
      <c r="DX6" s="97">
        <v>2000</v>
      </c>
      <c r="DY6" s="135">
        <v>1000</v>
      </c>
      <c r="DZ6" s="97">
        <v>2500</v>
      </c>
      <c r="EA6" s="97">
        <v>5000</v>
      </c>
      <c r="EB6" s="100" t="s">
        <v>121</v>
      </c>
    </row>
    <row r="7" spans="1:132" x14ac:dyDescent="0.2">
      <c r="A7">
        <v>12408757935</v>
      </c>
      <c r="B7">
        <v>1</v>
      </c>
      <c r="M7">
        <v>5</v>
      </c>
    </row>
    <row r="8" spans="1:132" x14ac:dyDescent="0.2">
      <c r="A8">
        <v>12408581719</v>
      </c>
      <c r="B8">
        <v>1</v>
      </c>
      <c r="D8">
        <v>3</v>
      </c>
      <c r="E8">
        <v>4</v>
      </c>
      <c r="L8">
        <v>4</v>
      </c>
      <c r="R8" s="135">
        <v>100</v>
      </c>
      <c r="S8" s="97">
        <v>200</v>
      </c>
      <c r="T8" s="97">
        <v>500</v>
      </c>
      <c r="U8" s="135">
        <v>100</v>
      </c>
      <c r="V8" s="97">
        <v>200</v>
      </c>
      <c r="W8" s="97">
        <v>500</v>
      </c>
      <c r="X8" s="135">
        <v>100</v>
      </c>
      <c r="Y8" s="97">
        <v>200</v>
      </c>
      <c r="Z8" s="97">
        <v>500</v>
      </c>
      <c r="AA8" s="135">
        <v>500</v>
      </c>
      <c r="AB8" s="97">
        <v>1000</v>
      </c>
      <c r="AC8" s="97">
        <v>1500</v>
      </c>
      <c r="AD8" s="135">
        <v>500</v>
      </c>
      <c r="AE8" s="97">
        <v>1000</v>
      </c>
      <c r="AF8" s="97">
        <v>2000</v>
      </c>
      <c r="AG8" s="135">
        <v>100</v>
      </c>
      <c r="AH8" s="97">
        <v>200</v>
      </c>
      <c r="AI8" s="97">
        <v>500</v>
      </c>
      <c r="AJ8" s="135">
        <v>100</v>
      </c>
      <c r="AK8" s="97">
        <v>200</v>
      </c>
      <c r="AL8" s="97">
        <v>500</v>
      </c>
      <c r="AM8" s="135">
        <v>100</v>
      </c>
      <c r="AN8" s="97">
        <v>200</v>
      </c>
      <c r="AO8" s="97">
        <v>500</v>
      </c>
      <c r="AP8" s="135">
        <v>200</v>
      </c>
      <c r="AQ8" s="97">
        <v>500</v>
      </c>
      <c r="AR8" s="97">
        <v>1000</v>
      </c>
      <c r="AS8" s="135">
        <v>100</v>
      </c>
      <c r="AT8" s="97">
        <v>200</v>
      </c>
      <c r="AU8" s="97">
        <v>500</v>
      </c>
      <c r="AV8" s="135">
        <v>200</v>
      </c>
      <c r="AW8" s="97">
        <v>500</v>
      </c>
      <c r="AX8" s="97">
        <v>1000</v>
      </c>
      <c r="AY8" s="135">
        <v>500</v>
      </c>
      <c r="AZ8" s="97">
        <v>1000</v>
      </c>
      <c r="BA8" s="97">
        <v>2000</v>
      </c>
      <c r="BB8" s="139">
        <v>200</v>
      </c>
      <c r="BC8" s="140">
        <v>500</v>
      </c>
      <c r="BD8" s="140">
        <v>1000</v>
      </c>
      <c r="BE8" s="139">
        <v>200</v>
      </c>
      <c r="BF8" s="140">
        <v>500</v>
      </c>
      <c r="BG8" s="140">
        <v>1000</v>
      </c>
      <c r="BH8" s="139">
        <v>500</v>
      </c>
      <c r="BI8" s="140">
        <v>1000</v>
      </c>
      <c r="BJ8" s="140">
        <v>2000</v>
      </c>
      <c r="BL8" s="135">
        <v>500</v>
      </c>
      <c r="BM8" s="97">
        <v>1000</v>
      </c>
      <c r="BN8" s="97">
        <v>5000</v>
      </c>
      <c r="BO8" s="135">
        <v>500</v>
      </c>
      <c r="BP8" s="97">
        <v>1000</v>
      </c>
      <c r="BQ8" s="97">
        <v>5000</v>
      </c>
      <c r="BR8" s="135">
        <v>500</v>
      </c>
      <c r="BS8" s="97">
        <v>1000</v>
      </c>
      <c r="BT8" s="97">
        <v>2000</v>
      </c>
      <c r="BU8" s="135">
        <v>100</v>
      </c>
      <c r="BV8" s="97">
        <v>200</v>
      </c>
      <c r="BW8" s="97">
        <v>1000</v>
      </c>
      <c r="BX8" s="135">
        <v>500</v>
      </c>
      <c r="BY8" s="97">
        <v>1000</v>
      </c>
      <c r="BZ8" s="97">
        <v>2000</v>
      </c>
      <c r="CA8" s="135">
        <v>100</v>
      </c>
      <c r="CB8" s="97">
        <v>200</v>
      </c>
      <c r="CC8" s="97">
        <v>1000</v>
      </c>
      <c r="CD8" s="135">
        <v>100</v>
      </c>
      <c r="CE8" s="97">
        <v>200</v>
      </c>
      <c r="CF8" s="97">
        <v>1000</v>
      </c>
      <c r="CG8" s="135">
        <v>100</v>
      </c>
      <c r="CH8" s="97">
        <v>200</v>
      </c>
      <c r="CI8" s="97">
        <v>1000</v>
      </c>
      <c r="CK8" s="139">
        <v>50</v>
      </c>
      <c r="CL8" s="140">
        <v>100</v>
      </c>
      <c r="CM8" s="140">
        <v>300</v>
      </c>
      <c r="CN8" s="139">
        <v>100</v>
      </c>
      <c r="CO8" s="140">
        <v>200</v>
      </c>
      <c r="CP8" s="140">
        <v>1000</v>
      </c>
      <c r="CQ8" s="139">
        <v>100</v>
      </c>
      <c r="CR8" s="140">
        <v>200</v>
      </c>
      <c r="CS8" s="140">
        <v>500</v>
      </c>
      <c r="CT8" s="139">
        <v>1000</v>
      </c>
      <c r="CU8" s="140">
        <v>2000</v>
      </c>
      <c r="CV8" s="140">
        <v>5000</v>
      </c>
      <c r="CW8" s="135">
        <v>100</v>
      </c>
      <c r="CX8" s="97">
        <v>200</v>
      </c>
      <c r="CY8" s="97">
        <v>500</v>
      </c>
      <c r="CZ8" s="135">
        <v>100</v>
      </c>
      <c r="DA8" s="97">
        <v>200</v>
      </c>
      <c r="DB8" s="97">
        <v>500</v>
      </c>
      <c r="DC8" s="139">
        <v>100</v>
      </c>
      <c r="DD8" s="140">
        <v>200</v>
      </c>
      <c r="DE8" s="140">
        <v>500</v>
      </c>
      <c r="DF8" s="139">
        <v>500</v>
      </c>
      <c r="DG8" s="140">
        <v>1000</v>
      </c>
      <c r="DH8" s="140">
        <v>2000</v>
      </c>
      <c r="DI8" s="139">
        <v>100</v>
      </c>
      <c r="DJ8" s="140">
        <v>200</v>
      </c>
      <c r="DK8" s="140">
        <v>500</v>
      </c>
      <c r="DL8" s="139">
        <v>100</v>
      </c>
      <c r="DM8" s="140">
        <v>500</v>
      </c>
      <c r="DN8" s="140">
        <v>1000</v>
      </c>
      <c r="DO8" s="139">
        <v>500</v>
      </c>
      <c r="DP8" s="140">
        <v>1000</v>
      </c>
      <c r="DQ8" s="140">
        <v>2000</v>
      </c>
      <c r="DS8" s="135">
        <v>100</v>
      </c>
      <c r="DT8" s="97">
        <v>200</v>
      </c>
      <c r="DU8" s="97">
        <v>1000</v>
      </c>
      <c r="DV8" s="135">
        <v>100</v>
      </c>
      <c r="DW8" s="97">
        <v>200</v>
      </c>
      <c r="DX8" s="97">
        <v>1000</v>
      </c>
      <c r="DY8" s="135">
        <v>500</v>
      </c>
      <c r="DZ8" s="97">
        <v>1000</v>
      </c>
      <c r="EA8" s="97">
        <v>2000</v>
      </c>
    </row>
    <row r="9" spans="1:132" x14ac:dyDescent="0.2">
      <c r="A9">
        <v>12407376874</v>
      </c>
      <c r="C9">
        <v>2</v>
      </c>
      <c r="I9">
        <v>1</v>
      </c>
      <c r="R9" s="135">
        <v>1000</v>
      </c>
      <c r="S9" s="97">
        <v>2000</v>
      </c>
      <c r="T9" s="97">
        <v>5000</v>
      </c>
      <c r="U9" s="135">
        <v>500</v>
      </c>
      <c r="V9" s="97">
        <v>1000</v>
      </c>
      <c r="W9" s="97">
        <v>3000</v>
      </c>
      <c r="X9" s="135">
        <v>500</v>
      </c>
      <c r="Y9" s="97">
        <v>1000</v>
      </c>
      <c r="Z9" s="97">
        <v>2000</v>
      </c>
      <c r="AA9" s="135">
        <v>500</v>
      </c>
      <c r="AB9" s="97">
        <v>1000</v>
      </c>
      <c r="AC9" s="97">
        <v>5000</v>
      </c>
      <c r="AD9" s="135">
        <v>500</v>
      </c>
      <c r="AE9" s="97">
        <v>1000</v>
      </c>
      <c r="AF9" s="97">
        <v>3000</v>
      </c>
      <c r="AG9" s="135">
        <v>200</v>
      </c>
      <c r="AH9" s="97">
        <v>200</v>
      </c>
      <c r="AI9" s="97">
        <v>500</v>
      </c>
      <c r="AJ9" s="135">
        <v>500</v>
      </c>
      <c r="AK9" s="97">
        <v>1000</v>
      </c>
      <c r="AL9" s="97">
        <v>2000</v>
      </c>
      <c r="AM9" s="135">
        <v>500</v>
      </c>
      <c r="AN9" s="97">
        <v>500</v>
      </c>
      <c r="AO9" s="97">
        <v>1000</v>
      </c>
      <c r="AP9" s="135">
        <v>500</v>
      </c>
      <c r="AQ9" s="97">
        <v>500</v>
      </c>
      <c r="AR9" s="97">
        <v>1000</v>
      </c>
      <c r="AS9" s="135">
        <v>500</v>
      </c>
      <c r="AT9" s="97">
        <v>500</v>
      </c>
      <c r="AU9" s="97">
        <v>1000</v>
      </c>
      <c r="AV9" s="135">
        <v>500</v>
      </c>
      <c r="AW9" s="97">
        <v>1000</v>
      </c>
      <c r="AX9" s="97">
        <v>1500</v>
      </c>
      <c r="AY9" s="135">
        <v>500</v>
      </c>
      <c r="AZ9" s="97">
        <v>750</v>
      </c>
      <c r="BA9" s="97">
        <v>1000</v>
      </c>
      <c r="BB9" s="139">
        <v>500</v>
      </c>
      <c r="BC9" s="140">
        <v>750</v>
      </c>
      <c r="BD9" s="140">
        <v>1000</v>
      </c>
      <c r="BE9" s="139">
        <v>500</v>
      </c>
      <c r="BF9" s="140">
        <v>1000</v>
      </c>
      <c r="BG9" s="140">
        <v>1500</v>
      </c>
      <c r="BH9" s="139">
        <v>1000</v>
      </c>
      <c r="BI9" s="140">
        <v>2000</v>
      </c>
      <c r="BJ9" s="140">
        <v>5000</v>
      </c>
      <c r="BL9" s="135">
        <v>1000</v>
      </c>
      <c r="BM9" s="97">
        <v>2000</v>
      </c>
      <c r="BN9" s="97">
        <v>3000</v>
      </c>
      <c r="BO9" s="135">
        <v>500</v>
      </c>
      <c r="BP9" s="97">
        <v>1000</v>
      </c>
      <c r="BQ9" s="97">
        <v>1500</v>
      </c>
      <c r="BR9" s="135">
        <v>500</v>
      </c>
      <c r="BS9" s="97">
        <v>1000</v>
      </c>
      <c r="BT9" s="97">
        <v>1500</v>
      </c>
      <c r="BU9" s="135">
        <v>500</v>
      </c>
      <c r="BV9" s="97">
        <v>1000</v>
      </c>
      <c r="BW9" s="97">
        <v>1500</v>
      </c>
      <c r="BX9" s="135">
        <v>500</v>
      </c>
      <c r="BY9" s="97">
        <v>1000</v>
      </c>
      <c r="BZ9" s="97">
        <v>1500</v>
      </c>
      <c r="CA9" s="135">
        <v>200</v>
      </c>
      <c r="CB9" s="97">
        <v>400</v>
      </c>
      <c r="CC9" s="97">
        <v>800</v>
      </c>
      <c r="CD9" s="135">
        <v>500</v>
      </c>
      <c r="CE9" s="97">
        <v>1000</v>
      </c>
      <c r="CF9" s="97">
        <v>1500</v>
      </c>
      <c r="CG9" s="135">
        <v>500</v>
      </c>
      <c r="CH9" s="97">
        <v>1000</v>
      </c>
      <c r="CI9" s="97">
        <v>1500</v>
      </c>
      <c r="CK9" s="139">
        <v>500</v>
      </c>
      <c r="CL9" s="140">
        <v>1000</v>
      </c>
      <c r="CM9" s="140">
        <v>1500</v>
      </c>
      <c r="CN9" s="139">
        <v>1000</v>
      </c>
      <c r="CO9" s="140">
        <v>2000</v>
      </c>
      <c r="CP9" s="140">
        <v>3000</v>
      </c>
      <c r="CQ9" s="139">
        <v>500</v>
      </c>
      <c r="CR9" s="140">
        <v>1000</v>
      </c>
      <c r="CS9" s="140">
        <v>2000</v>
      </c>
      <c r="CT9" s="139">
        <v>1000</v>
      </c>
      <c r="CU9" s="140">
        <v>2000</v>
      </c>
      <c r="CV9" s="140">
        <v>3000</v>
      </c>
      <c r="CW9" s="135">
        <v>500</v>
      </c>
      <c r="CX9" s="97">
        <v>1000</v>
      </c>
      <c r="CY9" s="97">
        <v>1500</v>
      </c>
      <c r="CZ9" s="135">
        <v>250</v>
      </c>
      <c r="DA9" s="97">
        <v>500</v>
      </c>
      <c r="DB9" s="97">
        <v>1000</v>
      </c>
      <c r="DC9" s="139">
        <v>2000</v>
      </c>
      <c r="DD9" s="140">
        <v>3000</v>
      </c>
      <c r="DE9" s="140">
        <v>4000</v>
      </c>
      <c r="DF9" s="139">
        <v>1000</v>
      </c>
      <c r="DG9" s="140">
        <v>2000</v>
      </c>
      <c r="DH9" s="140">
        <v>3000</v>
      </c>
      <c r="DI9" s="139">
        <v>500</v>
      </c>
      <c r="DJ9" s="140">
        <v>750</v>
      </c>
      <c r="DK9" s="140">
        <v>1000</v>
      </c>
      <c r="DL9" s="139">
        <v>500</v>
      </c>
      <c r="DM9" s="140">
        <v>750</v>
      </c>
      <c r="DN9" s="140">
        <v>1000</v>
      </c>
      <c r="DO9" s="139">
        <v>500</v>
      </c>
      <c r="DP9" s="140">
        <v>1000</v>
      </c>
      <c r="DQ9" s="140">
        <v>1000</v>
      </c>
      <c r="DS9" s="135">
        <v>500</v>
      </c>
      <c r="DT9" s="97">
        <v>1000</v>
      </c>
      <c r="DU9" s="97">
        <v>1500</v>
      </c>
      <c r="DV9" s="135">
        <v>500</v>
      </c>
      <c r="DW9" s="97">
        <v>750</v>
      </c>
      <c r="DX9" s="97">
        <v>1000</v>
      </c>
      <c r="DY9" s="135">
        <v>1000</v>
      </c>
      <c r="DZ9" s="97">
        <v>2000</v>
      </c>
      <c r="EA9" s="97">
        <v>3000</v>
      </c>
    </row>
    <row r="10" spans="1:132" x14ac:dyDescent="0.2">
      <c r="A10">
        <v>12405833378</v>
      </c>
      <c r="C10">
        <v>2</v>
      </c>
      <c r="D10">
        <v>3</v>
      </c>
      <c r="E10">
        <v>4</v>
      </c>
      <c r="L10">
        <v>4</v>
      </c>
    </row>
    <row r="11" spans="1:132" x14ac:dyDescent="0.2">
      <c r="A11">
        <v>12405801682</v>
      </c>
      <c r="G11">
        <v>6</v>
      </c>
      <c r="N11">
        <v>6</v>
      </c>
      <c r="R11" s="135">
        <v>150</v>
      </c>
      <c r="S11" s="97">
        <v>250</v>
      </c>
      <c r="T11" s="97">
        <v>500</v>
      </c>
      <c r="U11" s="135">
        <v>150</v>
      </c>
      <c r="V11" s="97">
        <v>250</v>
      </c>
      <c r="W11" s="97">
        <v>500</v>
      </c>
      <c r="X11" s="135">
        <v>50</v>
      </c>
      <c r="Y11" s="97">
        <v>75</v>
      </c>
      <c r="Z11" s="97">
        <v>150</v>
      </c>
      <c r="AA11" s="135">
        <v>150</v>
      </c>
      <c r="AB11" s="97">
        <v>250</v>
      </c>
      <c r="AC11" s="97">
        <v>500</v>
      </c>
      <c r="AD11" s="135">
        <v>150</v>
      </c>
      <c r="AE11" s="97">
        <v>250</v>
      </c>
      <c r="AF11" s="97">
        <v>500</v>
      </c>
      <c r="AG11" s="135">
        <v>150</v>
      </c>
      <c r="AH11" s="97">
        <v>250</v>
      </c>
      <c r="AI11" s="97">
        <v>500</v>
      </c>
      <c r="AJ11" s="135">
        <v>150</v>
      </c>
      <c r="AK11" s="97">
        <v>250</v>
      </c>
      <c r="AL11" s="97">
        <v>500</v>
      </c>
      <c r="AM11" s="135">
        <v>150</v>
      </c>
      <c r="AN11" s="97">
        <v>250</v>
      </c>
      <c r="AO11" s="97">
        <v>500</v>
      </c>
      <c r="AP11" s="135">
        <v>0</v>
      </c>
      <c r="AQ11" s="97">
        <v>0</v>
      </c>
      <c r="AR11" s="97">
        <v>0</v>
      </c>
      <c r="AS11" s="135">
        <v>150</v>
      </c>
      <c r="AT11" s="97">
        <v>250</v>
      </c>
      <c r="AU11" s="97">
        <v>500</v>
      </c>
      <c r="AV11" s="135">
        <v>250</v>
      </c>
      <c r="AW11" s="97">
        <v>350</v>
      </c>
      <c r="AX11" s="97">
        <v>500</v>
      </c>
      <c r="AY11" s="135">
        <v>50</v>
      </c>
      <c r="AZ11" s="97">
        <v>75</v>
      </c>
      <c r="BA11" s="97">
        <v>150</v>
      </c>
      <c r="BB11" s="139">
        <v>500</v>
      </c>
      <c r="BC11" s="140">
        <v>750</v>
      </c>
      <c r="BD11" s="140">
        <v>1000</v>
      </c>
      <c r="BE11" s="139">
        <v>500</v>
      </c>
      <c r="BF11" s="140">
        <v>750</v>
      </c>
      <c r="BG11" s="140">
        <v>1000</v>
      </c>
      <c r="BH11" s="139">
        <v>500</v>
      </c>
      <c r="BI11" s="140">
        <v>750</v>
      </c>
      <c r="BJ11" s="140">
        <v>1000</v>
      </c>
      <c r="BK11" s="100" t="s">
        <v>122</v>
      </c>
      <c r="BL11" s="135">
        <v>2500</v>
      </c>
      <c r="BM11" s="97">
        <v>3500</v>
      </c>
      <c r="BN11" s="97">
        <v>5000</v>
      </c>
      <c r="BO11" s="135">
        <v>150</v>
      </c>
      <c r="BP11" s="97">
        <v>250</v>
      </c>
      <c r="BQ11" s="97">
        <v>500</v>
      </c>
      <c r="BR11" s="135">
        <v>150</v>
      </c>
      <c r="BS11" s="97">
        <v>250</v>
      </c>
      <c r="BT11" s="97">
        <v>500</v>
      </c>
      <c r="BU11" s="135">
        <v>150</v>
      </c>
      <c r="BV11" s="97">
        <v>250</v>
      </c>
      <c r="BW11" s="97">
        <v>500</v>
      </c>
      <c r="BX11" s="135">
        <v>150</v>
      </c>
      <c r="BY11" s="97">
        <v>250</v>
      </c>
      <c r="BZ11" s="97">
        <v>500</v>
      </c>
      <c r="CA11" s="135">
        <v>150</v>
      </c>
      <c r="CB11" s="97">
        <v>250</v>
      </c>
      <c r="CC11" s="97">
        <v>500</v>
      </c>
      <c r="CD11" s="135">
        <v>150</v>
      </c>
      <c r="CE11" s="97">
        <v>250</v>
      </c>
      <c r="CF11" s="97">
        <v>500</v>
      </c>
      <c r="CG11" s="135">
        <v>150</v>
      </c>
      <c r="CH11" s="97">
        <v>250</v>
      </c>
      <c r="CI11" s="97">
        <v>500</v>
      </c>
      <c r="CK11" s="139">
        <v>150</v>
      </c>
      <c r="CL11" s="140">
        <v>250</v>
      </c>
      <c r="CM11" s="140">
        <v>500</v>
      </c>
      <c r="CN11" s="139">
        <v>1000</v>
      </c>
      <c r="CO11" s="140">
        <v>1500</v>
      </c>
      <c r="CP11" s="140">
        <v>5000</v>
      </c>
      <c r="CQ11" s="139">
        <v>150</v>
      </c>
      <c r="CR11" s="140">
        <v>250</v>
      </c>
      <c r="CS11" s="140">
        <v>500</v>
      </c>
      <c r="CT11" s="139">
        <v>250</v>
      </c>
      <c r="CU11" s="140">
        <v>350</v>
      </c>
      <c r="CV11" s="140">
        <v>500</v>
      </c>
      <c r="CW11" s="135">
        <v>150</v>
      </c>
      <c r="CX11" s="97">
        <v>250</v>
      </c>
      <c r="CY11" s="97">
        <v>500</v>
      </c>
      <c r="CZ11" s="135">
        <v>150</v>
      </c>
      <c r="DA11" s="97">
        <v>250</v>
      </c>
      <c r="DB11" s="97">
        <v>350</v>
      </c>
      <c r="DC11" s="139">
        <v>150</v>
      </c>
      <c r="DD11" s="140">
        <v>250</v>
      </c>
      <c r="DE11" s="140">
        <v>500</v>
      </c>
      <c r="DF11" s="139">
        <v>500</v>
      </c>
      <c r="DG11" s="140">
        <v>750</v>
      </c>
      <c r="DH11" s="140">
        <v>1500</v>
      </c>
      <c r="DI11" s="139">
        <v>150</v>
      </c>
      <c r="DJ11" s="140">
        <v>250</v>
      </c>
      <c r="DK11" s="140">
        <v>500</v>
      </c>
      <c r="DL11" s="139">
        <v>150</v>
      </c>
      <c r="DM11" s="140">
        <v>250</v>
      </c>
      <c r="DN11" s="140">
        <v>500</v>
      </c>
      <c r="DO11" s="139">
        <v>150</v>
      </c>
      <c r="DP11" s="140">
        <v>250</v>
      </c>
      <c r="DQ11" s="140">
        <v>500</v>
      </c>
      <c r="DS11" s="135">
        <v>150</v>
      </c>
      <c r="DT11" s="97">
        <v>250</v>
      </c>
      <c r="DU11" s="97">
        <v>500</v>
      </c>
      <c r="DV11" s="135">
        <v>150</v>
      </c>
      <c r="DW11" s="97">
        <v>250</v>
      </c>
      <c r="DX11" s="97">
        <v>500</v>
      </c>
      <c r="DY11" s="135">
        <v>150</v>
      </c>
      <c r="DZ11" s="97">
        <v>250</v>
      </c>
      <c r="EA11" s="97">
        <v>500</v>
      </c>
      <c r="EB11" s="100" t="s">
        <v>123</v>
      </c>
    </row>
    <row r="12" spans="1:132" x14ac:dyDescent="0.2">
      <c r="A12">
        <v>12405265554</v>
      </c>
      <c r="B12">
        <v>1</v>
      </c>
      <c r="C12">
        <v>2</v>
      </c>
      <c r="D12">
        <v>3</v>
      </c>
      <c r="E12">
        <v>4</v>
      </c>
      <c r="J12">
        <v>2</v>
      </c>
      <c r="L12">
        <v>4</v>
      </c>
      <c r="R12" s="135">
        <v>0</v>
      </c>
      <c r="S12" s="97">
        <v>100</v>
      </c>
      <c r="T12" s="97">
        <v>250</v>
      </c>
      <c r="U12" s="135">
        <v>0</v>
      </c>
      <c r="V12" s="97">
        <v>100</v>
      </c>
      <c r="W12" s="97">
        <v>250</v>
      </c>
      <c r="X12" s="135">
        <v>0</v>
      </c>
      <c r="Y12" s="97">
        <v>50</v>
      </c>
      <c r="Z12" s="97">
        <v>100</v>
      </c>
      <c r="AA12" s="135">
        <v>0</v>
      </c>
      <c r="AB12" s="97">
        <v>100</v>
      </c>
      <c r="AC12" s="97">
        <v>250</v>
      </c>
      <c r="AD12" s="135">
        <v>0</v>
      </c>
      <c r="AE12" s="97">
        <v>100</v>
      </c>
      <c r="AF12" s="97">
        <v>250</v>
      </c>
      <c r="AG12" s="135">
        <v>0</v>
      </c>
      <c r="AH12" s="97">
        <v>100</v>
      </c>
      <c r="AI12" s="97">
        <v>250</v>
      </c>
      <c r="AJ12" s="135">
        <v>0</v>
      </c>
      <c r="AK12" s="97">
        <v>100</v>
      </c>
      <c r="AL12" s="97">
        <v>250</v>
      </c>
      <c r="AM12" s="135">
        <v>100</v>
      </c>
      <c r="AN12" s="97">
        <v>250</v>
      </c>
      <c r="AO12" s="97">
        <v>500</v>
      </c>
      <c r="AP12" s="135">
        <v>100</v>
      </c>
      <c r="AQ12" s="97">
        <v>250</v>
      </c>
      <c r="AR12" s="97">
        <v>500</v>
      </c>
      <c r="AS12" s="135">
        <v>0</v>
      </c>
      <c r="AT12" s="97">
        <v>100</v>
      </c>
      <c r="AU12" s="97">
        <v>250</v>
      </c>
      <c r="AV12" s="135">
        <v>100</v>
      </c>
      <c r="AW12" s="97">
        <v>250</v>
      </c>
      <c r="AX12" s="97">
        <v>500</v>
      </c>
      <c r="AY12" s="135">
        <v>0</v>
      </c>
      <c r="AZ12" s="97">
        <v>100</v>
      </c>
      <c r="BA12" s="97">
        <v>250</v>
      </c>
      <c r="BB12" s="139">
        <v>100</v>
      </c>
      <c r="BC12" s="140">
        <v>500</v>
      </c>
      <c r="BD12" s="140">
        <v>1000</v>
      </c>
      <c r="BE12" s="139">
        <v>250</v>
      </c>
      <c r="BF12" s="140">
        <v>500</v>
      </c>
      <c r="BG12" s="140">
        <v>1000</v>
      </c>
      <c r="BH12" s="139">
        <v>500</v>
      </c>
      <c r="BI12" s="140">
        <v>1000</v>
      </c>
      <c r="BJ12" s="140">
        <v>2000</v>
      </c>
      <c r="BL12" s="135">
        <v>250</v>
      </c>
      <c r="BM12" s="97">
        <v>500</v>
      </c>
      <c r="BN12" s="97">
        <v>1000</v>
      </c>
      <c r="BO12" s="135">
        <v>100</v>
      </c>
      <c r="BP12" s="97">
        <v>250</v>
      </c>
      <c r="BQ12" s="97">
        <v>500</v>
      </c>
      <c r="BR12" s="135">
        <v>100</v>
      </c>
      <c r="BS12" s="97">
        <v>250</v>
      </c>
      <c r="BT12" s="97">
        <v>500</v>
      </c>
      <c r="BU12" s="135">
        <v>100</v>
      </c>
      <c r="BV12" s="97">
        <v>250</v>
      </c>
      <c r="BW12" s="97">
        <v>500</v>
      </c>
      <c r="BX12" s="135">
        <v>0</v>
      </c>
      <c r="BY12" s="97">
        <v>100</v>
      </c>
      <c r="BZ12" s="97">
        <v>200</v>
      </c>
      <c r="CA12" s="135">
        <v>0</v>
      </c>
      <c r="CB12" s="97">
        <v>100</v>
      </c>
      <c r="CC12" s="97">
        <v>200</v>
      </c>
      <c r="CD12" s="135">
        <v>0</v>
      </c>
      <c r="CE12" s="97">
        <v>100</v>
      </c>
      <c r="CF12" s="97">
        <v>200</v>
      </c>
      <c r="CG12" s="135">
        <v>100</v>
      </c>
      <c r="CH12" s="97">
        <v>250</v>
      </c>
      <c r="CI12" s="97">
        <v>500</v>
      </c>
      <c r="CK12" s="139">
        <v>0</v>
      </c>
      <c r="CL12" s="140">
        <v>0</v>
      </c>
      <c r="CM12" s="140">
        <v>0</v>
      </c>
      <c r="CN12" s="139">
        <v>400</v>
      </c>
      <c r="CO12" s="140">
        <v>800</v>
      </c>
      <c r="CP12" s="140">
        <v>2000</v>
      </c>
      <c r="CQ12" s="139">
        <v>100</v>
      </c>
      <c r="CR12" s="140">
        <v>250</v>
      </c>
      <c r="CS12" s="140">
        <v>500</v>
      </c>
      <c r="CT12" s="139">
        <v>100</v>
      </c>
      <c r="CU12" s="140">
        <v>250</v>
      </c>
      <c r="CV12" s="140">
        <v>500</v>
      </c>
      <c r="CW12" s="135">
        <v>0</v>
      </c>
      <c r="CX12" s="97">
        <v>100</v>
      </c>
      <c r="CY12" s="97">
        <v>300</v>
      </c>
      <c r="CZ12" s="135">
        <v>0</v>
      </c>
      <c r="DA12" s="97">
        <v>100</v>
      </c>
      <c r="DB12" s="97">
        <v>200</v>
      </c>
      <c r="DC12" s="139">
        <v>0</v>
      </c>
      <c r="DD12" s="140">
        <v>100</v>
      </c>
      <c r="DE12" s="140">
        <v>300</v>
      </c>
      <c r="DF12" s="139">
        <v>100</v>
      </c>
      <c r="DG12" s="140">
        <v>250</v>
      </c>
      <c r="DH12" s="140">
        <v>500</v>
      </c>
      <c r="DI12" s="139">
        <v>0</v>
      </c>
      <c r="DJ12" s="140">
        <v>250</v>
      </c>
      <c r="DK12" s="140">
        <v>500</v>
      </c>
      <c r="DL12" s="139">
        <v>0</v>
      </c>
      <c r="DM12" s="140">
        <v>100</v>
      </c>
      <c r="DN12" s="140">
        <v>300</v>
      </c>
      <c r="DO12" s="139">
        <v>0</v>
      </c>
      <c r="DP12" s="140">
        <v>100</v>
      </c>
      <c r="DQ12" s="140">
        <v>200</v>
      </c>
      <c r="DS12" s="135">
        <v>0</v>
      </c>
      <c r="DT12" s="97">
        <v>250</v>
      </c>
      <c r="DU12" s="97">
        <v>500</v>
      </c>
      <c r="DV12" s="135">
        <v>0</v>
      </c>
      <c r="DW12" s="97">
        <v>250</v>
      </c>
      <c r="DX12" s="97">
        <v>500</v>
      </c>
      <c r="DY12" s="135">
        <v>100</v>
      </c>
      <c r="DZ12" s="97">
        <v>250</v>
      </c>
      <c r="EA12" s="97">
        <v>500</v>
      </c>
    </row>
    <row r="13" spans="1:132" x14ac:dyDescent="0.2">
      <c r="A13">
        <v>12405014859</v>
      </c>
      <c r="D13">
        <v>3</v>
      </c>
      <c r="L13">
        <v>4</v>
      </c>
      <c r="R13" s="135">
        <v>100</v>
      </c>
      <c r="S13" s="97">
        <v>200</v>
      </c>
      <c r="T13" s="97">
        <v>500</v>
      </c>
      <c r="U13" s="135">
        <v>100</v>
      </c>
      <c r="V13" s="97">
        <v>200</v>
      </c>
      <c r="W13" s="97">
        <v>500</v>
      </c>
      <c r="X13" s="135">
        <v>50</v>
      </c>
      <c r="Y13" s="97">
        <v>100</v>
      </c>
      <c r="Z13" s="97">
        <v>150</v>
      </c>
      <c r="AA13" s="135">
        <v>50</v>
      </c>
      <c r="AB13" s="97">
        <v>100</v>
      </c>
      <c r="AC13" s="97">
        <v>150</v>
      </c>
      <c r="AD13" s="135">
        <v>100</v>
      </c>
      <c r="AE13" s="97">
        <v>200</v>
      </c>
      <c r="AF13" s="97">
        <v>500</v>
      </c>
      <c r="AG13" s="135">
        <v>100</v>
      </c>
      <c r="AH13" s="97">
        <v>200</v>
      </c>
      <c r="AI13" s="97">
        <v>500</v>
      </c>
      <c r="AJ13" s="135">
        <v>50</v>
      </c>
      <c r="AK13" s="97">
        <v>100</v>
      </c>
      <c r="AL13" s="97">
        <v>500</v>
      </c>
      <c r="AM13" s="135">
        <v>100</v>
      </c>
      <c r="AN13" s="97">
        <v>200</v>
      </c>
      <c r="AO13" s="97">
        <v>500</v>
      </c>
      <c r="AP13" s="135">
        <v>100</v>
      </c>
      <c r="AQ13" s="97">
        <v>200</v>
      </c>
      <c r="AR13" s="97">
        <v>500</v>
      </c>
      <c r="AS13" s="135">
        <v>100</v>
      </c>
      <c r="AT13" s="97">
        <v>200</v>
      </c>
      <c r="AU13" s="97">
        <v>500</v>
      </c>
      <c r="AV13" s="135">
        <v>100</v>
      </c>
      <c r="AW13" s="97">
        <v>200</v>
      </c>
      <c r="AX13" s="97">
        <v>500</v>
      </c>
      <c r="AY13" s="135">
        <v>50</v>
      </c>
      <c r="AZ13" s="97">
        <v>100</v>
      </c>
      <c r="BA13" s="97">
        <v>300</v>
      </c>
      <c r="BB13" s="139">
        <v>250</v>
      </c>
      <c r="BC13" s="140">
        <v>500</v>
      </c>
      <c r="BD13" s="140">
        <v>1000</v>
      </c>
      <c r="BE13" s="139">
        <v>250</v>
      </c>
      <c r="BF13" s="140">
        <v>500</v>
      </c>
      <c r="BG13" s="140">
        <v>1000</v>
      </c>
      <c r="BH13" s="139">
        <v>500</v>
      </c>
      <c r="BI13" s="140">
        <v>1500</v>
      </c>
      <c r="BJ13" s="140">
        <v>2000</v>
      </c>
      <c r="BK13" s="100" t="s">
        <v>124</v>
      </c>
      <c r="BL13" s="135">
        <v>250</v>
      </c>
      <c r="BM13" s="97">
        <v>500</v>
      </c>
      <c r="BN13" s="97">
        <v>1000</v>
      </c>
      <c r="BO13" s="135">
        <v>150</v>
      </c>
      <c r="BP13" s="97">
        <v>300</v>
      </c>
      <c r="BQ13" s="97">
        <v>500</v>
      </c>
      <c r="BR13" s="135">
        <v>250</v>
      </c>
      <c r="BS13" s="97">
        <v>500</v>
      </c>
      <c r="BT13" s="97">
        <v>1000</v>
      </c>
      <c r="BU13" s="135">
        <v>100</v>
      </c>
      <c r="BV13" s="97">
        <v>250</v>
      </c>
      <c r="BW13" s="97">
        <v>500</v>
      </c>
      <c r="BX13" s="135">
        <v>250</v>
      </c>
      <c r="BY13" s="97">
        <v>500</v>
      </c>
      <c r="BZ13" s="97">
        <v>1000</v>
      </c>
      <c r="CA13" s="135">
        <v>50</v>
      </c>
      <c r="CB13" s="97">
        <v>100</v>
      </c>
      <c r="CC13" s="97">
        <v>500</v>
      </c>
      <c r="CD13" s="135">
        <v>250</v>
      </c>
      <c r="CE13" s="97">
        <v>500</v>
      </c>
      <c r="CF13" s="97">
        <v>1000</v>
      </c>
      <c r="CG13" s="135">
        <v>250</v>
      </c>
      <c r="CH13" s="97">
        <v>500</v>
      </c>
      <c r="CI13" s="97">
        <v>1000</v>
      </c>
      <c r="CK13" s="139">
        <v>100</v>
      </c>
      <c r="CL13" s="140">
        <v>250</v>
      </c>
      <c r="CM13" s="140">
        <v>500</v>
      </c>
      <c r="CN13" s="139">
        <v>100</v>
      </c>
      <c r="CO13" s="140">
        <v>250</v>
      </c>
      <c r="CP13" s="140">
        <v>500</v>
      </c>
      <c r="CQ13" s="139">
        <v>100</v>
      </c>
      <c r="CR13" s="140">
        <v>250</v>
      </c>
      <c r="CS13" s="140">
        <v>500</v>
      </c>
      <c r="CT13" s="139">
        <v>100</v>
      </c>
      <c r="CU13" s="140">
        <v>250</v>
      </c>
      <c r="CV13" s="140">
        <v>500</v>
      </c>
      <c r="CW13" s="135">
        <v>100</v>
      </c>
      <c r="CX13" s="97">
        <v>250</v>
      </c>
      <c r="CY13" s="97">
        <v>500</v>
      </c>
      <c r="CZ13" s="135">
        <v>100</v>
      </c>
      <c r="DA13" s="97">
        <v>250</v>
      </c>
      <c r="DB13" s="97">
        <v>500</v>
      </c>
      <c r="DC13" s="139">
        <v>100</v>
      </c>
      <c r="DD13" s="140">
        <v>250</v>
      </c>
      <c r="DE13" s="140">
        <v>500</v>
      </c>
      <c r="DF13" s="139">
        <v>500</v>
      </c>
      <c r="DG13" s="140">
        <v>1000</v>
      </c>
      <c r="DH13" s="140">
        <v>1500</v>
      </c>
      <c r="DI13" s="139">
        <v>100</v>
      </c>
      <c r="DJ13" s="140">
        <v>250</v>
      </c>
      <c r="DK13" s="140">
        <v>500</v>
      </c>
      <c r="DL13" s="139">
        <v>250</v>
      </c>
      <c r="DM13" s="140">
        <v>500</v>
      </c>
      <c r="DN13" s="140">
        <v>1000</v>
      </c>
      <c r="DO13" s="139">
        <v>250</v>
      </c>
      <c r="DP13" s="140">
        <v>500</v>
      </c>
      <c r="DQ13" s="140">
        <v>1000</v>
      </c>
      <c r="DS13" s="135">
        <v>250</v>
      </c>
      <c r="DT13" s="97">
        <v>500</v>
      </c>
      <c r="DU13" s="97">
        <v>1000</v>
      </c>
      <c r="DV13" s="135">
        <v>250</v>
      </c>
      <c r="DW13" s="97">
        <v>500</v>
      </c>
      <c r="DX13" s="97">
        <v>1000</v>
      </c>
      <c r="DY13" s="135">
        <v>250</v>
      </c>
      <c r="DZ13" s="97">
        <v>500</v>
      </c>
      <c r="EA13" s="97">
        <v>1000</v>
      </c>
    </row>
    <row r="14" spans="1:132" x14ac:dyDescent="0.2">
      <c r="A14">
        <v>12404960801</v>
      </c>
      <c r="B14">
        <v>1</v>
      </c>
      <c r="J14">
        <v>2</v>
      </c>
      <c r="R14" s="135">
        <v>500</v>
      </c>
      <c r="S14" s="97">
        <v>2000</v>
      </c>
      <c r="T14" s="97">
        <v>5000</v>
      </c>
      <c r="U14" s="135">
        <v>100</v>
      </c>
      <c r="V14" s="97">
        <v>250</v>
      </c>
      <c r="W14" s="97">
        <v>500</v>
      </c>
      <c r="X14" s="135">
        <v>50</v>
      </c>
      <c r="Y14" s="97">
        <v>100</v>
      </c>
      <c r="Z14" s="97">
        <v>250</v>
      </c>
      <c r="AA14" s="135">
        <v>100</v>
      </c>
      <c r="AB14" s="97">
        <v>500</v>
      </c>
      <c r="AC14" s="97">
        <v>2500</v>
      </c>
      <c r="AD14" s="135">
        <v>100</v>
      </c>
      <c r="AE14" s="97">
        <v>250</v>
      </c>
      <c r="AF14" s="97">
        <v>1000</v>
      </c>
      <c r="AG14" s="135">
        <v>100</v>
      </c>
      <c r="AH14" s="97">
        <v>250</v>
      </c>
      <c r="AI14" s="97">
        <v>1000</v>
      </c>
      <c r="AJ14" s="135">
        <v>250</v>
      </c>
      <c r="AK14" s="97">
        <v>1000</v>
      </c>
      <c r="AL14" s="97">
        <v>5000</v>
      </c>
      <c r="AM14" s="135">
        <v>1000</v>
      </c>
      <c r="AN14" s="97">
        <v>2500</v>
      </c>
      <c r="AO14" s="97">
        <v>5000</v>
      </c>
      <c r="AP14" s="135">
        <v>100</v>
      </c>
      <c r="AQ14" s="97">
        <v>250</v>
      </c>
      <c r="AR14" s="97">
        <v>1000</v>
      </c>
      <c r="AS14" s="135">
        <v>100</v>
      </c>
      <c r="AT14" s="97">
        <v>250</v>
      </c>
      <c r="AU14" s="97">
        <v>1000</v>
      </c>
      <c r="AV14" s="135">
        <v>100</v>
      </c>
      <c r="AW14" s="97">
        <v>250</v>
      </c>
      <c r="AX14" s="97">
        <v>1000</v>
      </c>
      <c r="AY14" s="135">
        <v>250</v>
      </c>
      <c r="AZ14" s="97">
        <v>1000</v>
      </c>
      <c r="BA14" s="97">
        <v>2500</v>
      </c>
      <c r="BB14" s="139">
        <v>100</v>
      </c>
      <c r="BC14" s="140">
        <v>250</v>
      </c>
      <c r="BD14" s="140">
        <v>1000</v>
      </c>
      <c r="BE14" s="139">
        <v>2500</v>
      </c>
      <c r="BF14" s="140">
        <v>10000</v>
      </c>
      <c r="BG14" s="140">
        <v>50000</v>
      </c>
      <c r="BH14" s="139">
        <v>10000</v>
      </c>
      <c r="BI14" s="140">
        <v>50000</v>
      </c>
      <c r="BJ14" s="140">
        <v>100000</v>
      </c>
      <c r="BK14" s="100" t="s">
        <v>125</v>
      </c>
      <c r="BL14" s="135">
        <v>1000</v>
      </c>
      <c r="BM14" s="97">
        <v>2500</v>
      </c>
      <c r="BN14" s="97">
        <v>5000</v>
      </c>
      <c r="BO14" s="135">
        <v>100</v>
      </c>
      <c r="BP14" s="97">
        <v>500</v>
      </c>
      <c r="BQ14" s="97">
        <v>2500</v>
      </c>
      <c r="BR14" s="135">
        <v>100</v>
      </c>
      <c r="BS14" s="97">
        <v>250</v>
      </c>
      <c r="BT14" s="97">
        <v>1000</v>
      </c>
      <c r="BU14" s="135">
        <v>100</v>
      </c>
      <c r="BV14" s="97">
        <v>250</v>
      </c>
      <c r="BW14" s="97">
        <v>1000</v>
      </c>
      <c r="BX14" s="135">
        <v>100</v>
      </c>
      <c r="BY14" s="97">
        <v>250</v>
      </c>
      <c r="BZ14" s="97">
        <v>1000</v>
      </c>
      <c r="CA14" s="135">
        <v>250</v>
      </c>
      <c r="CB14" s="97">
        <v>1000</v>
      </c>
      <c r="CC14" s="97">
        <v>5000</v>
      </c>
      <c r="CD14" s="135">
        <v>100</v>
      </c>
      <c r="CE14" s="97">
        <v>250</v>
      </c>
      <c r="CF14" s="97">
        <v>1000</v>
      </c>
      <c r="CG14" s="135">
        <v>500</v>
      </c>
      <c r="CH14" s="97">
        <v>1500</v>
      </c>
      <c r="CI14" s="97">
        <v>5000</v>
      </c>
      <c r="CJ14" s="100" t="s">
        <v>126</v>
      </c>
      <c r="CK14" s="139">
        <v>250</v>
      </c>
      <c r="CL14" s="140">
        <v>500</v>
      </c>
      <c r="CM14" s="140">
        <v>1000</v>
      </c>
      <c r="CN14" s="139">
        <v>2500</v>
      </c>
      <c r="CO14" s="140">
        <v>5000</v>
      </c>
      <c r="CP14" s="140">
        <v>10000</v>
      </c>
      <c r="CQ14" s="139">
        <v>250</v>
      </c>
      <c r="CR14" s="140">
        <v>500</v>
      </c>
      <c r="CS14" s="140">
        <v>1000</v>
      </c>
      <c r="CT14" s="139">
        <v>1000</v>
      </c>
      <c r="CU14" s="140">
        <v>5000</v>
      </c>
      <c r="CV14" s="140">
        <v>10000</v>
      </c>
      <c r="CW14" s="135">
        <v>100</v>
      </c>
      <c r="CX14" s="97">
        <v>250</v>
      </c>
      <c r="CY14" s="97">
        <v>500</v>
      </c>
      <c r="CZ14" s="135">
        <v>500</v>
      </c>
      <c r="DA14" s="97">
        <v>1000</v>
      </c>
      <c r="DB14" s="97">
        <v>2500</v>
      </c>
      <c r="DC14" s="139">
        <v>1000</v>
      </c>
      <c r="DD14" s="140">
        <v>2500</v>
      </c>
      <c r="DE14" s="140">
        <v>5000</v>
      </c>
      <c r="DF14" s="139">
        <v>2500</v>
      </c>
      <c r="DG14" s="140">
        <v>5000</v>
      </c>
      <c r="DH14" s="140">
        <v>10000</v>
      </c>
      <c r="DI14" s="139">
        <v>100</v>
      </c>
      <c r="DJ14" s="140">
        <v>250</v>
      </c>
      <c r="DK14" s="140">
        <v>1000</v>
      </c>
      <c r="DL14" s="139">
        <v>1000</v>
      </c>
      <c r="DM14" s="140">
        <v>2500</v>
      </c>
      <c r="DN14" s="140">
        <v>5000</v>
      </c>
      <c r="DO14" s="139">
        <v>1000</v>
      </c>
      <c r="DP14" s="140">
        <v>2500</v>
      </c>
      <c r="DQ14" s="140">
        <v>5000</v>
      </c>
      <c r="DR14" s="100" t="s">
        <v>125</v>
      </c>
      <c r="DS14" s="135">
        <v>500</v>
      </c>
      <c r="DT14" s="97">
        <v>1000</v>
      </c>
      <c r="DU14" s="97">
        <v>2500</v>
      </c>
      <c r="DV14" s="135">
        <v>1000</v>
      </c>
      <c r="DW14" s="97">
        <v>2500</v>
      </c>
      <c r="DX14" s="97">
        <v>5000</v>
      </c>
      <c r="DY14" s="135">
        <v>2500</v>
      </c>
      <c r="DZ14" s="97">
        <v>10000</v>
      </c>
      <c r="EA14" s="97">
        <v>50000</v>
      </c>
    </row>
    <row r="15" spans="1:132" x14ac:dyDescent="0.2">
      <c r="A15">
        <v>12403893307</v>
      </c>
      <c r="B15">
        <v>1</v>
      </c>
      <c r="I15">
        <v>1</v>
      </c>
    </row>
    <row r="16" spans="1:132" x14ac:dyDescent="0.2">
      <c r="A16">
        <v>12403817313</v>
      </c>
      <c r="B16">
        <v>1</v>
      </c>
      <c r="D16">
        <v>3</v>
      </c>
      <c r="E16">
        <v>4</v>
      </c>
      <c r="L16">
        <v>4</v>
      </c>
      <c r="R16" s="135">
        <v>100</v>
      </c>
      <c r="S16" s="97">
        <v>250</v>
      </c>
      <c r="T16" s="97">
        <v>500</v>
      </c>
      <c r="U16" s="135">
        <v>250</v>
      </c>
      <c r="V16" s="97">
        <v>500</v>
      </c>
      <c r="W16" s="97">
        <v>1200</v>
      </c>
      <c r="X16" s="135">
        <v>100</v>
      </c>
      <c r="Y16" s="97">
        <v>200</v>
      </c>
      <c r="Z16" s="97">
        <v>400</v>
      </c>
      <c r="AA16" s="135">
        <v>200</v>
      </c>
      <c r="AB16" s="97">
        <v>500</v>
      </c>
      <c r="AC16" s="97">
        <v>1000</v>
      </c>
      <c r="AD16" s="135">
        <v>250</v>
      </c>
      <c r="AE16" s="97">
        <v>750</v>
      </c>
      <c r="AF16" s="97">
        <v>2000</v>
      </c>
      <c r="AG16" s="135">
        <v>150</v>
      </c>
      <c r="AH16" s="97">
        <v>300</v>
      </c>
      <c r="AI16" s="97">
        <v>800</v>
      </c>
      <c r="AJ16" s="135">
        <v>100</v>
      </c>
      <c r="AK16" s="97">
        <v>400</v>
      </c>
      <c r="AL16" s="97">
        <v>1000</v>
      </c>
      <c r="AM16" s="135">
        <v>500</v>
      </c>
      <c r="AN16" s="97">
        <v>1000</v>
      </c>
      <c r="AO16" s="97">
        <v>5000</v>
      </c>
      <c r="AP16" s="135">
        <v>250</v>
      </c>
      <c r="AQ16" s="97">
        <v>500</v>
      </c>
      <c r="AR16" s="97">
        <v>1200</v>
      </c>
      <c r="AS16" s="135">
        <v>100</v>
      </c>
      <c r="AT16" s="97">
        <v>250</v>
      </c>
      <c r="AU16" s="97">
        <v>1000</v>
      </c>
      <c r="AV16" s="135">
        <v>250</v>
      </c>
      <c r="AW16" s="97">
        <v>800</v>
      </c>
      <c r="AX16" s="97">
        <v>1600</v>
      </c>
      <c r="AY16" s="135">
        <v>100</v>
      </c>
      <c r="AZ16" s="97">
        <v>250</v>
      </c>
      <c r="BA16" s="97">
        <v>1000</v>
      </c>
      <c r="BB16" s="139">
        <v>5000</v>
      </c>
      <c r="BC16" s="140">
        <v>10000</v>
      </c>
      <c r="BD16" s="140">
        <v>25000</v>
      </c>
      <c r="BE16" s="139">
        <v>500</v>
      </c>
      <c r="BF16" s="140">
        <v>1500</v>
      </c>
      <c r="BG16" s="140">
        <v>5000</v>
      </c>
      <c r="BH16" s="139">
        <v>5000</v>
      </c>
      <c r="BI16" s="140">
        <v>25000</v>
      </c>
      <c r="BJ16" s="140">
        <v>100000</v>
      </c>
      <c r="BL16" s="135">
        <v>500</v>
      </c>
      <c r="BM16" s="97">
        <v>1000</v>
      </c>
      <c r="BN16" s="97">
        <v>5000</v>
      </c>
      <c r="BO16" s="135">
        <v>250</v>
      </c>
      <c r="BP16" s="97">
        <v>800</v>
      </c>
      <c r="BQ16" s="97">
        <v>1500</v>
      </c>
      <c r="BR16" s="135">
        <v>250</v>
      </c>
      <c r="BS16" s="97">
        <v>500</v>
      </c>
      <c r="BT16" s="97">
        <v>1200</v>
      </c>
      <c r="BU16" s="135">
        <v>250</v>
      </c>
      <c r="BV16" s="97">
        <v>500</v>
      </c>
      <c r="BW16" s="97">
        <v>1200</v>
      </c>
      <c r="BX16" s="135">
        <v>50</v>
      </c>
      <c r="BY16" s="97">
        <v>200</v>
      </c>
      <c r="BZ16" s="97">
        <v>500</v>
      </c>
      <c r="CA16" s="135">
        <v>100</v>
      </c>
      <c r="CB16" s="97">
        <v>250</v>
      </c>
      <c r="CC16" s="97">
        <v>500</v>
      </c>
      <c r="CD16" s="135">
        <v>250</v>
      </c>
      <c r="CE16" s="97">
        <v>500</v>
      </c>
      <c r="CF16" s="97">
        <v>1200</v>
      </c>
      <c r="CG16" s="135">
        <v>500</v>
      </c>
      <c r="CH16" s="97">
        <v>1000</v>
      </c>
      <c r="CI16" s="97">
        <v>2500</v>
      </c>
      <c r="CK16" s="139">
        <v>100</v>
      </c>
      <c r="CL16" s="140">
        <v>500</v>
      </c>
      <c r="CM16" s="140">
        <v>1500</v>
      </c>
      <c r="CN16" s="139">
        <v>500</v>
      </c>
      <c r="CO16" s="140">
        <v>1000</v>
      </c>
      <c r="CP16" s="140">
        <v>2500</v>
      </c>
      <c r="CQ16" s="139">
        <v>250</v>
      </c>
      <c r="CR16" s="140">
        <v>500</v>
      </c>
      <c r="CS16" s="140">
        <v>1500</v>
      </c>
      <c r="CT16" s="139">
        <v>1000</v>
      </c>
      <c r="CU16" s="140">
        <v>5000</v>
      </c>
      <c r="CV16" s="140">
        <v>10000</v>
      </c>
      <c r="CW16" s="135">
        <v>250</v>
      </c>
      <c r="CX16" s="97">
        <v>1000</v>
      </c>
      <c r="CY16" s="97">
        <v>2500</v>
      </c>
      <c r="CZ16" s="135">
        <v>100</v>
      </c>
      <c r="DA16" s="97">
        <v>250</v>
      </c>
      <c r="DB16" s="97">
        <v>500</v>
      </c>
      <c r="DC16" s="139">
        <v>250</v>
      </c>
      <c r="DD16" s="140">
        <v>500</v>
      </c>
      <c r="DE16" s="140">
        <v>1500</v>
      </c>
      <c r="DF16" s="139">
        <v>2500</v>
      </c>
      <c r="DG16" s="140">
        <v>5000</v>
      </c>
      <c r="DH16" s="140">
        <v>15000</v>
      </c>
      <c r="DI16" s="139">
        <v>250</v>
      </c>
      <c r="DJ16" s="140">
        <v>600</v>
      </c>
      <c r="DK16" s="140">
        <v>1500</v>
      </c>
      <c r="DL16" s="139">
        <v>250</v>
      </c>
      <c r="DM16" s="140">
        <v>750</v>
      </c>
      <c r="DN16" s="140">
        <v>1500</v>
      </c>
      <c r="DO16" s="139">
        <v>250</v>
      </c>
      <c r="DP16" s="140">
        <v>750</v>
      </c>
      <c r="DQ16" s="140">
        <v>2500</v>
      </c>
      <c r="DS16" s="135">
        <v>250</v>
      </c>
      <c r="DT16" s="97">
        <v>750</v>
      </c>
      <c r="DU16" s="97">
        <v>2500</v>
      </c>
      <c r="DV16" s="135">
        <v>250</v>
      </c>
      <c r="DW16" s="97">
        <v>500</v>
      </c>
      <c r="DX16" s="97">
        <v>1500</v>
      </c>
      <c r="DY16" s="135">
        <v>500</v>
      </c>
      <c r="DZ16" s="97">
        <v>1500</v>
      </c>
      <c r="EA16" s="97">
        <v>3000</v>
      </c>
    </row>
    <row r="17" spans="1:132" x14ac:dyDescent="0.2">
      <c r="A17">
        <v>12403700369</v>
      </c>
      <c r="C17">
        <v>2</v>
      </c>
      <c r="J17">
        <v>2</v>
      </c>
    </row>
    <row r="18" spans="1:132" x14ac:dyDescent="0.2">
      <c r="A18">
        <v>12403220170</v>
      </c>
      <c r="B18">
        <v>1</v>
      </c>
      <c r="M18">
        <v>5</v>
      </c>
      <c r="R18" s="135">
        <v>100</v>
      </c>
      <c r="S18" s="97">
        <v>250</v>
      </c>
      <c r="T18" s="97">
        <v>750</v>
      </c>
      <c r="U18" s="135">
        <v>50</v>
      </c>
      <c r="V18" s="97">
        <v>100</v>
      </c>
      <c r="W18" s="97">
        <v>250</v>
      </c>
      <c r="X18" s="135">
        <v>50</v>
      </c>
      <c r="Y18" s="97">
        <v>100</v>
      </c>
      <c r="Z18" s="97">
        <v>250</v>
      </c>
      <c r="AA18" s="135">
        <v>500</v>
      </c>
      <c r="AB18" s="97">
        <v>750</v>
      </c>
      <c r="AC18" s="97">
        <v>1000</v>
      </c>
      <c r="AD18" s="135">
        <v>250</v>
      </c>
      <c r="AE18" s="97">
        <v>500</v>
      </c>
      <c r="AF18" s="97">
        <v>750</v>
      </c>
      <c r="AG18" s="135">
        <v>100</v>
      </c>
      <c r="AH18" s="97">
        <v>250</v>
      </c>
      <c r="AI18" s="97">
        <v>500</v>
      </c>
      <c r="AJ18" s="135">
        <v>250</v>
      </c>
      <c r="AK18" s="97">
        <v>500</v>
      </c>
      <c r="AL18" s="97">
        <v>750</v>
      </c>
      <c r="AM18" s="135">
        <v>250</v>
      </c>
      <c r="AN18" s="97">
        <v>500</v>
      </c>
      <c r="AO18" s="97">
        <v>750</v>
      </c>
      <c r="AP18" s="135">
        <v>250</v>
      </c>
      <c r="AQ18" s="97">
        <v>500</v>
      </c>
      <c r="AR18" s="97">
        <v>750</v>
      </c>
      <c r="AS18" s="135">
        <v>250</v>
      </c>
      <c r="AT18" s="97">
        <v>500</v>
      </c>
      <c r="AU18" s="97">
        <v>750</v>
      </c>
      <c r="AV18" s="135">
        <v>250</v>
      </c>
      <c r="AW18" s="97">
        <v>500</v>
      </c>
      <c r="AX18" s="97">
        <v>750</v>
      </c>
      <c r="AY18" s="135">
        <v>250</v>
      </c>
      <c r="AZ18" s="97">
        <v>500</v>
      </c>
      <c r="BA18" s="97">
        <v>750</v>
      </c>
      <c r="BB18" s="139">
        <v>500</v>
      </c>
      <c r="BC18" s="140">
        <v>750</v>
      </c>
      <c r="BD18" s="140">
        <v>1000</v>
      </c>
      <c r="BE18" s="139">
        <v>500</v>
      </c>
      <c r="BF18" s="140">
        <v>750</v>
      </c>
      <c r="BG18" s="140">
        <v>1000</v>
      </c>
      <c r="BH18" s="139">
        <v>500</v>
      </c>
      <c r="BI18" s="140">
        <v>1000</v>
      </c>
      <c r="BJ18" s="140">
        <v>1500</v>
      </c>
      <c r="BL18" s="135">
        <v>250</v>
      </c>
      <c r="BM18" s="97">
        <v>500</v>
      </c>
      <c r="BN18" s="97">
        <v>750</v>
      </c>
      <c r="BO18" s="135">
        <v>500</v>
      </c>
      <c r="BP18" s="97">
        <v>750</v>
      </c>
      <c r="BQ18" s="97">
        <v>1000</v>
      </c>
      <c r="BR18" s="135">
        <v>500</v>
      </c>
      <c r="BS18" s="97">
        <v>750</v>
      </c>
      <c r="BT18" s="97">
        <v>1000</v>
      </c>
      <c r="BU18" s="135">
        <v>250</v>
      </c>
      <c r="BV18" s="97">
        <v>500</v>
      </c>
      <c r="BW18" s="97">
        <v>750</v>
      </c>
      <c r="BX18" s="135">
        <v>100</v>
      </c>
      <c r="BY18" s="97">
        <v>250</v>
      </c>
      <c r="BZ18" s="97">
        <v>500</v>
      </c>
      <c r="CA18" s="135">
        <v>500</v>
      </c>
      <c r="CB18" s="97">
        <v>750</v>
      </c>
      <c r="CC18" s="97">
        <v>1000</v>
      </c>
      <c r="CD18" s="135">
        <v>100</v>
      </c>
      <c r="CE18" s="97">
        <v>250</v>
      </c>
      <c r="CF18" s="97">
        <v>500</v>
      </c>
      <c r="CG18" s="135">
        <v>1000</v>
      </c>
      <c r="CH18" s="97">
        <v>1500</v>
      </c>
      <c r="CI18" s="97">
        <v>2000</v>
      </c>
      <c r="CK18" s="139">
        <v>100</v>
      </c>
      <c r="CL18" s="140">
        <v>250</v>
      </c>
      <c r="CM18" s="140">
        <v>500</v>
      </c>
      <c r="CN18" s="139">
        <v>100</v>
      </c>
      <c r="CO18" s="140">
        <v>250</v>
      </c>
      <c r="CP18" s="140">
        <v>500</v>
      </c>
      <c r="CQ18" s="139">
        <v>100</v>
      </c>
      <c r="CR18" s="140">
        <v>250</v>
      </c>
      <c r="CS18" s="140">
        <v>500</v>
      </c>
      <c r="CT18" s="139">
        <v>100</v>
      </c>
      <c r="CU18" s="140">
        <v>250</v>
      </c>
      <c r="CV18" s="140">
        <v>500</v>
      </c>
      <c r="CW18" s="135">
        <v>250</v>
      </c>
      <c r="CX18" s="97">
        <v>500</v>
      </c>
      <c r="CY18" s="97">
        <v>750</v>
      </c>
      <c r="CZ18" s="135">
        <v>100</v>
      </c>
      <c r="DA18" s="97">
        <v>250</v>
      </c>
      <c r="DB18" s="97">
        <v>500</v>
      </c>
      <c r="DC18" s="139">
        <v>100</v>
      </c>
      <c r="DD18" s="140">
        <v>250</v>
      </c>
      <c r="DE18" s="140">
        <v>500</v>
      </c>
      <c r="DF18" s="139">
        <v>100</v>
      </c>
      <c r="DG18" s="140">
        <v>250</v>
      </c>
      <c r="DH18" s="140">
        <v>500</v>
      </c>
      <c r="DI18" s="139">
        <v>100</v>
      </c>
      <c r="DJ18" s="140">
        <v>250</v>
      </c>
      <c r="DK18" s="140">
        <v>500</v>
      </c>
      <c r="DL18" s="139">
        <v>250</v>
      </c>
      <c r="DM18" s="140">
        <v>500</v>
      </c>
      <c r="DN18" s="140">
        <v>750</v>
      </c>
      <c r="DO18" s="139">
        <v>500</v>
      </c>
      <c r="DP18" s="140">
        <v>750</v>
      </c>
      <c r="DQ18" s="140">
        <v>1000</v>
      </c>
      <c r="DS18" s="135">
        <v>500</v>
      </c>
      <c r="DT18" s="97">
        <v>750</v>
      </c>
      <c r="DU18" s="97">
        <v>1000</v>
      </c>
      <c r="DV18" s="135">
        <v>250</v>
      </c>
      <c r="DW18" s="97">
        <v>500</v>
      </c>
      <c r="DX18" s="97">
        <v>750</v>
      </c>
      <c r="DY18" s="135">
        <v>500</v>
      </c>
      <c r="DZ18" s="97">
        <v>750</v>
      </c>
      <c r="EA18" s="97">
        <v>1000</v>
      </c>
    </row>
    <row r="19" spans="1:132" x14ac:dyDescent="0.2">
      <c r="A19">
        <v>12403184301</v>
      </c>
      <c r="D19">
        <v>3</v>
      </c>
      <c r="M19">
        <v>5</v>
      </c>
    </row>
    <row r="20" spans="1:132" x14ac:dyDescent="0.2">
      <c r="A20">
        <v>12403178770</v>
      </c>
      <c r="D20">
        <v>3</v>
      </c>
      <c r="M20">
        <v>5</v>
      </c>
    </row>
    <row r="21" spans="1:132" x14ac:dyDescent="0.2">
      <c r="A21">
        <v>12403129200</v>
      </c>
      <c r="B21">
        <v>1</v>
      </c>
      <c r="D21">
        <v>3</v>
      </c>
      <c r="E21">
        <v>4</v>
      </c>
      <c r="M21">
        <v>5</v>
      </c>
      <c r="R21" s="135">
        <v>0</v>
      </c>
      <c r="S21" s="97">
        <v>100</v>
      </c>
      <c r="T21" s="97">
        <v>300</v>
      </c>
      <c r="U21" s="135">
        <v>0</v>
      </c>
      <c r="V21" s="97">
        <v>500</v>
      </c>
      <c r="W21" s="97">
        <v>1000</v>
      </c>
      <c r="X21" s="135">
        <v>0</v>
      </c>
      <c r="Y21" s="97">
        <v>100</v>
      </c>
      <c r="Z21" s="97">
        <v>200</v>
      </c>
      <c r="AA21" s="135">
        <v>0</v>
      </c>
      <c r="AB21" s="97">
        <v>250</v>
      </c>
      <c r="AC21" s="97">
        <v>1000</v>
      </c>
      <c r="AD21" s="135">
        <v>0</v>
      </c>
      <c r="AE21" s="97">
        <v>250</v>
      </c>
      <c r="AF21" s="97">
        <v>1000</v>
      </c>
      <c r="AG21" s="135">
        <v>0</v>
      </c>
      <c r="AH21" s="97">
        <v>200</v>
      </c>
      <c r="AI21" s="97">
        <v>500</v>
      </c>
      <c r="AJ21" s="135">
        <v>0</v>
      </c>
      <c r="AK21" s="97">
        <v>250</v>
      </c>
      <c r="AL21" s="97">
        <v>500</v>
      </c>
      <c r="AM21" s="135">
        <v>0</v>
      </c>
      <c r="AN21" s="97">
        <v>500</v>
      </c>
      <c r="AO21" s="97">
        <v>1000</v>
      </c>
      <c r="AP21" s="135">
        <v>0</v>
      </c>
      <c r="AQ21" s="97">
        <v>100</v>
      </c>
      <c r="AR21" s="97">
        <v>200</v>
      </c>
      <c r="AS21" s="135">
        <v>0</v>
      </c>
      <c r="AT21" s="97">
        <v>0</v>
      </c>
      <c r="AU21" s="97">
        <v>500</v>
      </c>
      <c r="AV21" s="135">
        <v>0</v>
      </c>
      <c r="AW21" s="97">
        <v>50</v>
      </c>
      <c r="AX21" s="97">
        <v>100</v>
      </c>
      <c r="AY21" s="135">
        <v>0</v>
      </c>
      <c r="AZ21" s="97">
        <v>0</v>
      </c>
      <c r="BA21" s="97">
        <v>200</v>
      </c>
      <c r="BB21" s="139">
        <v>250</v>
      </c>
      <c r="BC21" s="140">
        <v>500</v>
      </c>
      <c r="BD21" s="140">
        <v>1000</v>
      </c>
      <c r="BE21" s="139">
        <v>1000</v>
      </c>
      <c r="BF21" s="140">
        <v>2500</v>
      </c>
      <c r="BG21" s="140">
        <v>6000</v>
      </c>
      <c r="BH21" s="139">
        <v>7000</v>
      </c>
      <c r="BI21" s="140">
        <v>50000</v>
      </c>
      <c r="BJ21" s="140">
        <v>100000</v>
      </c>
      <c r="BK21" s="100" t="s">
        <v>127</v>
      </c>
      <c r="BL21" s="135">
        <v>250</v>
      </c>
      <c r="BM21" s="97">
        <v>500</v>
      </c>
      <c r="BN21" s="97">
        <v>10000</v>
      </c>
      <c r="BO21" s="135">
        <v>0</v>
      </c>
      <c r="BP21" s="97">
        <v>0</v>
      </c>
      <c r="BQ21" s="97">
        <v>500</v>
      </c>
      <c r="BR21" s="135">
        <v>100</v>
      </c>
      <c r="BS21" s="97">
        <v>500</v>
      </c>
      <c r="BT21" s="97">
        <v>1000</v>
      </c>
      <c r="BU21" s="135">
        <v>0</v>
      </c>
      <c r="BV21" s="97">
        <v>0</v>
      </c>
      <c r="BW21" s="97">
        <v>500</v>
      </c>
      <c r="BX21" s="135">
        <v>0</v>
      </c>
      <c r="BY21" s="97">
        <v>100</v>
      </c>
      <c r="BZ21" s="97">
        <v>500</v>
      </c>
      <c r="CA21" s="135">
        <v>0</v>
      </c>
      <c r="CB21" s="97">
        <v>100</v>
      </c>
      <c r="CC21" s="97">
        <v>500</v>
      </c>
      <c r="CD21" s="135">
        <v>0</v>
      </c>
      <c r="CE21" s="97">
        <v>100</v>
      </c>
      <c r="CF21" s="97">
        <v>500</v>
      </c>
      <c r="CG21" s="135">
        <v>0</v>
      </c>
      <c r="CH21" s="97">
        <v>100</v>
      </c>
      <c r="CI21" s="97">
        <v>500</v>
      </c>
      <c r="CK21" s="139">
        <v>0</v>
      </c>
      <c r="CL21" s="140">
        <v>0</v>
      </c>
      <c r="CM21" s="140">
        <v>0</v>
      </c>
      <c r="CN21" s="139">
        <v>0</v>
      </c>
      <c r="CO21" s="140">
        <v>0</v>
      </c>
      <c r="CP21" s="140">
        <v>0</v>
      </c>
      <c r="CQ21" s="139">
        <v>0</v>
      </c>
      <c r="CR21" s="140">
        <v>100</v>
      </c>
      <c r="CS21" s="140">
        <v>500</v>
      </c>
      <c r="CT21" s="139">
        <v>500</v>
      </c>
      <c r="CU21" s="140">
        <v>1000</v>
      </c>
      <c r="CV21" s="140">
        <v>5000</v>
      </c>
      <c r="CW21" s="135">
        <v>0</v>
      </c>
      <c r="CX21" s="97">
        <v>100</v>
      </c>
      <c r="CY21" s="97">
        <v>500</v>
      </c>
      <c r="CZ21" s="135">
        <v>0</v>
      </c>
      <c r="DA21" s="97">
        <v>0</v>
      </c>
      <c r="DB21" s="97">
        <v>0</v>
      </c>
      <c r="DC21" s="139">
        <v>0</v>
      </c>
      <c r="DD21" s="140">
        <v>1000</v>
      </c>
      <c r="DE21" s="140">
        <v>5000</v>
      </c>
      <c r="DF21" s="139">
        <v>0</v>
      </c>
      <c r="DG21" s="140">
        <v>500</v>
      </c>
      <c r="DH21" s="140">
        <v>1000</v>
      </c>
      <c r="DI21" s="139">
        <v>0</v>
      </c>
      <c r="DJ21" s="140">
        <v>0</v>
      </c>
      <c r="DK21" s="140">
        <v>500</v>
      </c>
      <c r="DL21" s="139">
        <v>0</v>
      </c>
      <c r="DM21" s="140">
        <v>100</v>
      </c>
      <c r="DN21" s="140">
        <v>500</v>
      </c>
      <c r="DO21" s="139">
        <v>0</v>
      </c>
      <c r="DP21" s="140">
        <v>0</v>
      </c>
      <c r="DQ21" s="140">
        <v>0</v>
      </c>
      <c r="DR21" s="100" t="s">
        <v>128</v>
      </c>
      <c r="DS21" s="135">
        <v>100</v>
      </c>
      <c r="DT21" s="97">
        <v>1000</v>
      </c>
      <c r="DU21" s="97">
        <v>5000</v>
      </c>
      <c r="DV21" s="135">
        <v>0</v>
      </c>
      <c r="DW21" s="97">
        <v>0</v>
      </c>
      <c r="DX21" s="97">
        <v>0</v>
      </c>
      <c r="DY21" s="135">
        <v>500</v>
      </c>
      <c r="DZ21" s="97">
        <v>1000</v>
      </c>
      <c r="EA21" s="97">
        <v>5000</v>
      </c>
      <c r="EB21" s="100" t="s">
        <v>129</v>
      </c>
    </row>
    <row r="22" spans="1:132" x14ac:dyDescent="0.2">
      <c r="A22">
        <v>12403084415</v>
      </c>
      <c r="C22">
        <v>2</v>
      </c>
      <c r="I22">
        <v>1</v>
      </c>
      <c r="R22" s="135">
        <v>100</v>
      </c>
      <c r="S22" s="97">
        <v>500</v>
      </c>
      <c r="T22" s="97">
        <v>1000</v>
      </c>
      <c r="U22" s="135">
        <v>0</v>
      </c>
      <c r="V22" s="97">
        <v>250</v>
      </c>
      <c r="W22" s="97">
        <v>500</v>
      </c>
      <c r="X22" s="135">
        <v>0</v>
      </c>
      <c r="Y22" s="97">
        <v>100</v>
      </c>
      <c r="Z22" s="97">
        <v>250</v>
      </c>
      <c r="AA22" s="135">
        <v>0</v>
      </c>
      <c r="AB22" s="97">
        <v>250</v>
      </c>
      <c r="AC22" s="97">
        <v>500</v>
      </c>
      <c r="AD22" s="135">
        <v>100</v>
      </c>
      <c r="AE22" s="97">
        <v>500</v>
      </c>
      <c r="AF22" s="97">
        <v>1000</v>
      </c>
      <c r="AG22" s="135">
        <v>100</v>
      </c>
      <c r="AH22" s="97">
        <v>500</v>
      </c>
      <c r="AI22" s="97">
        <v>1000</v>
      </c>
      <c r="AJ22" s="135">
        <v>0</v>
      </c>
      <c r="AK22" s="97">
        <v>250</v>
      </c>
      <c r="AL22" s="97">
        <v>500</v>
      </c>
      <c r="AM22" s="135">
        <v>100</v>
      </c>
      <c r="AN22" s="97">
        <v>500</v>
      </c>
      <c r="AO22" s="97">
        <v>1000</v>
      </c>
      <c r="AP22" s="135">
        <v>100</v>
      </c>
      <c r="AQ22" s="97">
        <v>500</v>
      </c>
      <c r="AR22" s="97">
        <v>1000</v>
      </c>
      <c r="AS22" s="135">
        <v>0</v>
      </c>
      <c r="AT22" s="97">
        <v>500</v>
      </c>
      <c r="AU22" s="97">
        <v>1000</v>
      </c>
      <c r="AV22" s="135">
        <v>100</v>
      </c>
      <c r="AW22" s="97">
        <v>500</v>
      </c>
      <c r="AX22" s="97">
        <v>1000</v>
      </c>
      <c r="AY22" s="135">
        <v>0</v>
      </c>
      <c r="AZ22" s="97">
        <v>250</v>
      </c>
      <c r="BA22" s="97">
        <v>500</v>
      </c>
      <c r="BB22" s="139">
        <v>500</v>
      </c>
      <c r="BC22" s="140">
        <v>1000</v>
      </c>
      <c r="BD22" s="140">
        <v>5000</v>
      </c>
      <c r="BE22" s="139">
        <v>500</v>
      </c>
      <c r="BF22" s="140">
        <v>1000</v>
      </c>
      <c r="BG22" s="140">
        <v>5000</v>
      </c>
      <c r="BH22" s="139">
        <v>1000</v>
      </c>
      <c r="BI22" s="140">
        <v>5000</v>
      </c>
      <c r="BJ22" s="140">
        <v>10000</v>
      </c>
      <c r="BK22" s="100" t="s">
        <v>130</v>
      </c>
      <c r="BL22" s="135">
        <v>1000</v>
      </c>
      <c r="BM22" s="97">
        <v>5000</v>
      </c>
      <c r="BN22" s="97">
        <v>10000</v>
      </c>
      <c r="BO22" s="135">
        <v>500</v>
      </c>
      <c r="BP22" s="97">
        <v>1000</v>
      </c>
      <c r="BQ22" s="97">
        <v>5000</v>
      </c>
      <c r="BR22" s="135">
        <v>0</v>
      </c>
      <c r="BS22" s="97">
        <v>500</v>
      </c>
      <c r="BT22" s="97">
        <v>1000</v>
      </c>
      <c r="BU22" s="135">
        <v>500</v>
      </c>
      <c r="BV22" s="97">
        <v>1000</v>
      </c>
      <c r="BW22" s="97">
        <v>5000</v>
      </c>
      <c r="BX22" s="135">
        <v>0</v>
      </c>
      <c r="BY22" s="97">
        <v>500</v>
      </c>
      <c r="BZ22" s="97">
        <v>1000</v>
      </c>
      <c r="CA22" s="135">
        <v>0</v>
      </c>
      <c r="CB22" s="97">
        <v>500</v>
      </c>
      <c r="CC22" s="97">
        <v>1000</v>
      </c>
      <c r="CD22" s="135">
        <v>0</v>
      </c>
      <c r="CE22" s="97">
        <v>500</v>
      </c>
      <c r="CF22" s="97">
        <v>1000</v>
      </c>
      <c r="CG22" s="135">
        <v>500</v>
      </c>
      <c r="CH22" s="97">
        <v>1000</v>
      </c>
      <c r="CI22" s="97">
        <v>5000</v>
      </c>
      <c r="CJ22" s="100" t="s">
        <v>131</v>
      </c>
      <c r="CK22" s="139">
        <v>0</v>
      </c>
      <c r="CL22" s="140">
        <v>500</v>
      </c>
      <c r="CM22" s="140">
        <v>1000</v>
      </c>
      <c r="CN22" s="139">
        <v>1000</v>
      </c>
      <c r="CO22" s="140">
        <v>5000</v>
      </c>
      <c r="CP22" s="140">
        <v>10000</v>
      </c>
      <c r="CQ22" s="139">
        <v>0</v>
      </c>
      <c r="CR22" s="140">
        <v>500</v>
      </c>
      <c r="CS22" s="140">
        <v>1000</v>
      </c>
      <c r="CT22" s="139">
        <v>1000</v>
      </c>
      <c r="CU22" s="140">
        <v>5000</v>
      </c>
      <c r="CV22" s="140">
        <v>10000</v>
      </c>
      <c r="CW22" s="135">
        <v>0</v>
      </c>
      <c r="CX22" s="97">
        <v>500</v>
      </c>
      <c r="CY22" s="97">
        <v>1000</v>
      </c>
      <c r="CZ22" s="135">
        <v>0</v>
      </c>
      <c r="DA22" s="97">
        <v>500</v>
      </c>
      <c r="DB22" s="97">
        <v>1000</v>
      </c>
      <c r="DC22" s="139">
        <v>250</v>
      </c>
      <c r="DD22" s="140">
        <v>1000</v>
      </c>
      <c r="DE22" s="140">
        <v>5000</v>
      </c>
      <c r="DF22" s="139">
        <v>1000</v>
      </c>
      <c r="DG22" s="140">
        <v>5000</v>
      </c>
      <c r="DH22" s="140">
        <v>10000</v>
      </c>
      <c r="DI22" s="139">
        <v>100</v>
      </c>
      <c r="DJ22" s="140">
        <v>500</v>
      </c>
      <c r="DK22" s="140">
        <v>1000</v>
      </c>
      <c r="DL22" s="139">
        <v>0</v>
      </c>
      <c r="DM22" s="140">
        <v>500</v>
      </c>
      <c r="DN22" s="140">
        <v>1000</v>
      </c>
      <c r="DO22" s="139">
        <v>0</v>
      </c>
      <c r="DP22" s="140">
        <v>1000</v>
      </c>
      <c r="DQ22" s="140">
        <v>5000</v>
      </c>
      <c r="DR22" s="100" t="s">
        <v>132</v>
      </c>
      <c r="DS22" s="135">
        <v>250</v>
      </c>
      <c r="DT22" s="97">
        <v>500</v>
      </c>
      <c r="DU22" s="97">
        <v>5000</v>
      </c>
      <c r="DV22" s="135">
        <v>0</v>
      </c>
      <c r="DW22" s="97">
        <v>500</v>
      </c>
      <c r="DX22" s="97">
        <v>2500</v>
      </c>
      <c r="DY22" s="135">
        <v>500</v>
      </c>
      <c r="DZ22" s="97">
        <v>2500</v>
      </c>
      <c r="EA22" s="97">
        <v>5000</v>
      </c>
    </row>
    <row r="23" spans="1:132" x14ac:dyDescent="0.2">
      <c r="A23">
        <v>12403071025</v>
      </c>
      <c r="B23">
        <v>1</v>
      </c>
      <c r="D23">
        <v>3</v>
      </c>
      <c r="E23">
        <v>4</v>
      </c>
      <c r="M23">
        <v>5</v>
      </c>
      <c r="R23" s="135">
        <v>0</v>
      </c>
      <c r="S23" s="97">
        <v>5000</v>
      </c>
      <c r="T23" s="97">
        <v>10000</v>
      </c>
      <c r="U23" s="135">
        <v>0</v>
      </c>
      <c r="V23" s="97">
        <v>1000</v>
      </c>
      <c r="W23" s="97">
        <v>5000</v>
      </c>
      <c r="X23" s="135">
        <v>0</v>
      </c>
      <c r="Y23" s="97">
        <v>250</v>
      </c>
      <c r="Z23" s="97">
        <v>300</v>
      </c>
      <c r="AA23" s="135">
        <v>0</v>
      </c>
      <c r="AB23" s="97">
        <v>500</v>
      </c>
      <c r="AC23" s="97">
        <v>2500</v>
      </c>
      <c r="AD23" s="135">
        <v>0</v>
      </c>
      <c r="AE23" s="97">
        <v>500</v>
      </c>
      <c r="AF23" s="97">
        <v>1000</v>
      </c>
      <c r="AG23" s="135">
        <v>0</v>
      </c>
      <c r="AH23" s="97">
        <v>500</v>
      </c>
      <c r="AI23" s="97">
        <v>1000</v>
      </c>
      <c r="AJ23" s="135">
        <v>0</v>
      </c>
      <c r="AK23" s="97">
        <v>1000</v>
      </c>
      <c r="AL23" s="97">
        <v>2500</v>
      </c>
      <c r="AM23" s="135">
        <v>0</v>
      </c>
      <c r="AN23" s="97">
        <v>500</v>
      </c>
      <c r="AO23" s="97">
        <v>1500</v>
      </c>
      <c r="AP23" s="135">
        <v>0</v>
      </c>
      <c r="AQ23" s="97">
        <v>1000</v>
      </c>
      <c r="AR23" s="97">
        <v>2500</v>
      </c>
      <c r="AS23" s="135">
        <v>0</v>
      </c>
      <c r="AT23" s="97">
        <v>500</v>
      </c>
      <c r="AU23" s="97">
        <v>1500</v>
      </c>
      <c r="AV23" s="135">
        <v>0</v>
      </c>
      <c r="AW23" s="97">
        <v>1000</v>
      </c>
      <c r="AX23" s="97">
        <v>3500</v>
      </c>
      <c r="AY23" s="135">
        <v>0</v>
      </c>
      <c r="AZ23" s="97">
        <v>250</v>
      </c>
      <c r="BA23" s="97">
        <v>500</v>
      </c>
      <c r="BB23" s="139">
        <v>0</v>
      </c>
      <c r="BC23" s="140">
        <v>500</v>
      </c>
      <c r="BD23" s="140">
        <v>1000</v>
      </c>
      <c r="BE23" s="139">
        <v>1000</v>
      </c>
      <c r="BF23" s="140">
        <v>1500</v>
      </c>
      <c r="BG23" s="140">
        <v>3000</v>
      </c>
      <c r="BH23" s="139">
        <v>5000</v>
      </c>
      <c r="BI23" s="140">
        <v>10000</v>
      </c>
      <c r="BJ23" s="140">
        <v>15000</v>
      </c>
      <c r="BL23" s="135">
        <v>0</v>
      </c>
      <c r="BM23" s="97">
        <v>500</v>
      </c>
      <c r="BN23" s="97">
        <v>1000</v>
      </c>
      <c r="BO23" s="135">
        <v>0</v>
      </c>
      <c r="BP23" s="97">
        <v>500</v>
      </c>
      <c r="BQ23" s="97">
        <v>1000</v>
      </c>
      <c r="BR23" s="135">
        <v>0</v>
      </c>
      <c r="BS23" s="97">
        <v>500</v>
      </c>
      <c r="BT23" s="97">
        <v>1000</v>
      </c>
      <c r="BU23" s="135">
        <v>0</v>
      </c>
      <c r="BV23" s="97">
        <v>500</v>
      </c>
      <c r="BW23" s="97">
        <v>1000</v>
      </c>
      <c r="BX23" s="135">
        <v>0</v>
      </c>
      <c r="BY23" s="97">
        <v>500</v>
      </c>
      <c r="BZ23" s="97">
        <v>1000</v>
      </c>
      <c r="CA23" s="135">
        <v>0</v>
      </c>
      <c r="CB23" s="97">
        <v>500</v>
      </c>
      <c r="CC23" s="97">
        <v>1000</v>
      </c>
      <c r="CD23" s="135">
        <v>0</v>
      </c>
      <c r="CE23" s="97">
        <v>500</v>
      </c>
      <c r="CF23" s="97">
        <v>1000</v>
      </c>
      <c r="CG23" s="135">
        <v>0</v>
      </c>
      <c r="CH23" s="97">
        <v>500</v>
      </c>
      <c r="CI23" s="97">
        <v>1000</v>
      </c>
      <c r="CK23" s="139">
        <v>500</v>
      </c>
      <c r="CL23" s="140">
        <v>500</v>
      </c>
      <c r="CM23" s="140">
        <v>500</v>
      </c>
      <c r="CN23" s="139">
        <v>500</v>
      </c>
      <c r="CO23" s="140">
        <v>1500</v>
      </c>
      <c r="CP23" s="140">
        <v>3000</v>
      </c>
      <c r="CQ23" s="139">
        <v>0</v>
      </c>
      <c r="CR23" s="140">
        <v>2500</v>
      </c>
      <c r="CS23" s="140">
        <v>5000</v>
      </c>
      <c r="CT23" s="139">
        <v>0</v>
      </c>
      <c r="CU23" s="140">
        <v>2500</v>
      </c>
      <c r="CV23" s="140">
        <v>5000</v>
      </c>
      <c r="CW23" s="135">
        <v>0</v>
      </c>
      <c r="CX23" s="97">
        <v>1500</v>
      </c>
      <c r="CY23" s="97">
        <v>3000</v>
      </c>
      <c r="CZ23" s="135">
        <v>0</v>
      </c>
      <c r="DA23" s="97">
        <v>0</v>
      </c>
      <c r="DB23" s="97">
        <v>0</v>
      </c>
      <c r="DC23" s="139">
        <v>0</v>
      </c>
      <c r="DD23" s="140">
        <v>500</v>
      </c>
      <c r="DE23" s="140">
        <v>1000</v>
      </c>
      <c r="DF23" s="139">
        <v>0</v>
      </c>
      <c r="DG23" s="140">
        <v>1000</v>
      </c>
      <c r="DH23" s="140">
        <v>3000</v>
      </c>
      <c r="DI23" s="139">
        <v>0</v>
      </c>
      <c r="DJ23" s="140">
        <v>500</v>
      </c>
      <c r="DK23" s="140">
        <v>1000</v>
      </c>
      <c r="DL23" s="139">
        <v>0</v>
      </c>
      <c r="DM23" s="140">
        <v>500</v>
      </c>
      <c r="DN23" s="140">
        <v>1000</v>
      </c>
      <c r="DO23" s="139">
        <v>0</v>
      </c>
      <c r="DP23" s="140">
        <v>500</v>
      </c>
      <c r="DQ23" s="140">
        <v>1000</v>
      </c>
      <c r="DS23" s="135">
        <v>0</v>
      </c>
      <c r="DT23" s="97">
        <v>1000</v>
      </c>
      <c r="DU23" s="97">
        <v>3000</v>
      </c>
      <c r="DV23" s="135">
        <v>0</v>
      </c>
      <c r="DW23" s="97">
        <v>1000</v>
      </c>
      <c r="DX23" s="97">
        <v>3000</v>
      </c>
      <c r="DY23" s="135">
        <v>500</v>
      </c>
      <c r="DZ23" s="97">
        <v>1500</v>
      </c>
      <c r="EA23" s="97">
        <v>5000</v>
      </c>
    </row>
    <row r="24" spans="1:132" x14ac:dyDescent="0.2">
      <c r="A24">
        <v>12403036750</v>
      </c>
      <c r="C24">
        <v>2</v>
      </c>
      <c r="L24">
        <v>4</v>
      </c>
    </row>
    <row r="25" spans="1:132" x14ac:dyDescent="0.2">
      <c r="A25">
        <v>12402819405</v>
      </c>
      <c r="B25">
        <v>1</v>
      </c>
      <c r="D25">
        <v>3</v>
      </c>
      <c r="N25">
        <v>6</v>
      </c>
    </row>
    <row r="26" spans="1:132" x14ac:dyDescent="0.2">
      <c r="A26">
        <v>12402691083</v>
      </c>
      <c r="B26">
        <v>1</v>
      </c>
      <c r="C26">
        <v>2</v>
      </c>
      <c r="I26">
        <v>1</v>
      </c>
      <c r="R26" s="135">
        <v>50</v>
      </c>
      <c r="S26" s="97">
        <v>100</v>
      </c>
      <c r="T26" s="97">
        <v>200</v>
      </c>
      <c r="U26" s="135">
        <v>0</v>
      </c>
      <c r="V26" s="97">
        <v>50</v>
      </c>
      <c r="W26" s="97">
        <v>100</v>
      </c>
      <c r="X26" s="135">
        <v>0</v>
      </c>
      <c r="Y26" s="97">
        <v>50</v>
      </c>
      <c r="Z26" s="97">
        <v>100</v>
      </c>
      <c r="AA26" s="135">
        <v>50</v>
      </c>
      <c r="AB26" s="97">
        <v>100</v>
      </c>
      <c r="AC26" s="97">
        <v>250</v>
      </c>
      <c r="AD26" s="135">
        <v>50</v>
      </c>
      <c r="AE26" s="97">
        <v>150</v>
      </c>
      <c r="AF26" s="97">
        <v>300</v>
      </c>
      <c r="AG26" s="135">
        <v>0</v>
      </c>
      <c r="AH26" s="97">
        <v>50</v>
      </c>
      <c r="AI26" s="97">
        <v>100</v>
      </c>
      <c r="AJ26" s="135">
        <v>0</v>
      </c>
      <c r="AK26" s="97">
        <v>50</v>
      </c>
      <c r="AL26" s="97">
        <v>100</v>
      </c>
      <c r="AM26" s="135">
        <v>0</v>
      </c>
      <c r="AN26" s="97">
        <v>50</v>
      </c>
      <c r="AO26" s="97">
        <v>100</v>
      </c>
      <c r="AP26" s="135">
        <v>50</v>
      </c>
      <c r="AQ26" s="97">
        <v>100</v>
      </c>
      <c r="AR26" s="97">
        <v>250</v>
      </c>
      <c r="AS26" s="135">
        <v>50</v>
      </c>
      <c r="AT26" s="97">
        <v>100</v>
      </c>
      <c r="AU26" s="97">
        <v>200</v>
      </c>
      <c r="AV26" s="135">
        <v>0</v>
      </c>
      <c r="AW26" s="97">
        <v>50</v>
      </c>
      <c r="AX26" s="97">
        <v>100</v>
      </c>
      <c r="AY26" s="135">
        <v>0</v>
      </c>
      <c r="AZ26" s="97">
        <v>50</v>
      </c>
      <c r="BA26" s="97">
        <v>100</v>
      </c>
      <c r="BB26" s="139">
        <v>100</v>
      </c>
      <c r="BC26" s="140">
        <v>200</v>
      </c>
      <c r="BD26" s="140">
        <v>300</v>
      </c>
      <c r="BE26" s="139">
        <v>100</v>
      </c>
      <c r="BF26" s="140">
        <v>200</v>
      </c>
      <c r="BG26" s="140">
        <v>300</v>
      </c>
      <c r="BH26" s="139">
        <v>1000</v>
      </c>
      <c r="BI26" s="140">
        <v>2000</v>
      </c>
      <c r="BJ26" s="140">
        <v>3000</v>
      </c>
      <c r="BK26" s="100" t="s">
        <v>133</v>
      </c>
      <c r="BL26" s="135">
        <v>200</v>
      </c>
      <c r="BM26" s="97">
        <v>500</v>
      </c>
      <c r="BN26" s="97">
        <v>1000</v>
      </c>
      <c r="BO26" s="135">
        <v>0</v>
      </c>
      <c r="BP26" s="97">
        <v>50</v>
      </c>
      <c r="BQ26" s="97">
        <v>100</v>
      </c>
      <c r="BR26" s="135">
        <v>100</v>
      </c>
      <c r="BS26" s="97">
        <v>200</v>
      </c>
      <c r="BT26" s="97">
        <v>300</v>
      </c>
      <c r="BU26" s="135">
        <v>50</v>
      </c>
      <c r="BV26" s="97">
        <v>100</v>
      </c>
      <c r="BW26" s="97">
        <v>200</v>
      </c>
      <c r="BX26" s="135">
        <v>50</v>
      </c>
      <c r="BY26" s="97">
        <v>100</v>
      </c>
      <c r="BZ26" s="97">
        <v>200</v>
      </c>
      <c r="CA26" s="135">
        <v>0</v>
      </c>
      <c r="CB26" s="97">
        <v>50</v>
      </c>
      <c r="CC26" s="97">
        <v>100</v>
      </c>
      <c r="CD26" s="135">
        <v>50</v>
      </c>
      <c r="CE26" s="97">
        <v>100</v>
      </c>
      <c r="CF26" s="97">
        <v>200</v>
      </c>
      <c r="CG26" s="135">
        <v>50</v>
      </c>
      <c r="CH26" s="97">
        <v>100</v>
      </c>
      <c r="CI26" s="97">
        <v>200</v>
      </c>
      <c r="CK26" s="139">
        <v>50</v>
      </c>
      <c r="CL26" s="140">
        <v>100</v>
      </c>
      <c r="CM26" s="140">
        <v>200</v>
      </c>
      <c r="CN26" s="139">
        <v>100</v>
      </c>
      <c r="CO26" s="140">
        <v>200</v>
      </c>
      <c r="CP26" s="140">
        <v>300</v>
      </c>
      <c r="CQ26" s="139">
        <v>50</v>
      </c>
      <c r="CR26" s="140">
        <v>100</v>
      </c>
      <c r="CS26" s="140">
        <v>200</v>
      </c>
      <c r="CT26" s="139">
        <v>100</v>
      </c>
      <c r="CU26" s="140">
        <v>200</v>
      </c>
      <c r="CV26" s="140">
        <v>300</v>
      </c>
      <c r="CW26" s="135">
        <v>50</v>
      </c>
      <c r="CX26" s="97">
        <v>100</v>
      </c>
      <c r="CY26" s="97">
        <v>200</v>
      </c>
      <c r="CZ26" s="135">
        <v>50</v>
      </c>
      <c r="DA26" s="97">
        <v>100</v>
      </c>
      <c r="DB26" s="97">
        <v>200</v>
      </c>
      <c r="DC26" s="139">
        <v>50</v>
      </c>
      <c r="DD26" s="140">
        <v>100</v>
      </c>
      <c r="DE26" s="140">
        <v>200</v>
      </c>
      <c r="DF26" s="139">
        <v>100</v>
      </c>
      <c r="DG26" s="140">
        <v>200</v>
      </c>
      <c r="DH26" s="140">
        <v>300</v>
      </c>
      <c r="DI26" s="139">
        <v>50</v>
      </c>
      <c r="DJ26" s="140">
        <v>100</v>
      </c>
      <c r="DK26" s="140">
        <v>200</v>
      </c>
      <c r="DL26" s="139">
        <v>500</v>
      </c>
      <c r="DM26" s="140">
        <v>1500</v>
      </c>
      <c r="DN26" s="140">
        <v>2500</v>
      </c>
      <c r="DO26" s="139">
        <v>500</v>
      </c>
      <c r="DP26" s="140">
        <v>1500</v>
      </c>
      <c r="DQ26" s="140">
        <v>2500</v>
      </c>
      <c r="DS26" s="135">
        <v>100</v>
      </c>
      <c r="DT26" s="97">
        <v>200</v>
      </c>
      <c r="DU26" s="97">
        <v>300</v>
      </c>
      <c r="DV26" s="135">
        <v>100</v>
      </c>
      <c r="DW26" s="97">
        <v>200</v>
      </c>
      <c r="DX26" s="97">
        <v>300</v>
      </c>
      <c r="DY26" s="135">
        <v>100</v>
      </c>
      <c r="DZ26" s="97">
        <v>200</v>
      </c>
      <c r="EA26" s="97">
        <v>300</v>
      </c>
    </row>
    <row r="27" spans="1:132" x14ac:dyDescent="0.2">
      <c r="A27">
        <v>12402590640</v>
      </c>
      <c r="B27">
        <v>1</v>
      </c>
      <c r="D27">
        <v>3</v>
      </c>
      <c r="F27">
        <v>5</v>
      </c>
      <c r="I27">
        <v>1</v>
      </c>
    </row>
    <row r="28" spans="1:132" x14ac:dyDescent="0.2">
      <c r="A28">
        <v>12402581355</v>
      </c>
      <c r="D28">
        <v>3</v>
      </c>
      <c r="L28">
        <v>4</v>
      </c>
    </row>
    <row r="29" spans="1:132" x14ac:dyDescent="0.2">
      <c r="A29">
        <v>12402577713</v>
      </c>
      <c r="D29">
        <v>3</v>
      </c>
      <c r="L29">
        <v>4</v>
      </c>
    </row>
    <row r="30" spans="1:132" x14ac:dyDescent="0.2">
      <c r="A30">
        <v>12402529960</v>
      </c>
      <c r="B30">
        <v>1</v>
      </c>
      <c r="D30">
        <v>3</v>
      </c>
      <c r="N30">
        <v>6</v>
      </c>
      <c r="R30" s="135">
        <v>250</v>
      </c>
      <c r="S30" s="97">
        <v>500</v>
      </c>
      <c r="T30" s="97">
        <v>1000</v>
      </c>
      <c r="U30" s="135">
        <v>250</v>
      </c>
      <c r="V30" s="97">
        <v>500</v>
      </c>
      <c r="W30" s="97">
        <v>1000</v>
      </c>
      <c r="X30" s="135">
        <v>250</v>
      </c>
      <c r="Y30" s="97">
        <v>500</v>
      </c>
      <c r="Z30" s="97">
        <v>1000</v>
      </c>
      <c r="AA30" s="135">
        <v>250</v>
      </c>
      <c r="AB30" s="97">
        <v>500</v>
      </c>
      <c r="AC30" s="97">
        <v>1000</v>
      </c>
      <c r="AD30" s="135">
        <v>250</v>
      </c>
      <c r="AE30" s="97">
        <v>500</v>
      </c>
      <c r="AF30" s="97">
        <v>1000</v>
      </c>
      <c r="AG30" s="135">
        <v>250</v>
      </c>
      <c r="AH30" s="97">
        <v>500</v>
      </c>
      <c r="AI30" s="97">
        <v>1000</v>
      </c>
      <c r="AJ30" s="135">
        <v>250</v>
      </c>
      <c r="AK30" s="97">
        <v>500</v>
      </c>
      <c r="AL30" s="97">
        <v>1000</v>
      </c>
      <c r="AM30" s="135">
        <v>250</v>
      </c>
      <c r="AN30" s="97">
        <v>500</v>
      </c>
      <c r="AO30" s="97">
        <v>1000</v>
      </c>
      <c r="AP30" s="135">
        <v>250</v>
      </c>
      <c r="AQ30" s="97">
        <v>500</v>
      </c>
      <c r="AR30" s="97">
        <v>1000</v>
      </c>
      <c r="AS30" s="135">
        <v>250</v>
      </c>
      <c r="AT30" s="97">
        <v>500</v>
      </c>
      <c r="AU30" s="97">
        <v>1000</v>
      </c>
      <c r="AV30" s="135">
        <v>250</v>
      </c>
      <c r="AW30" s="97">
        <v>500</v>
      </c>
      <c r="AX30" s="97">
        <v>1000</v>
      </c>
      <c r="AY30" s="135">
        <v>250</v>
      </c>
      <c r="AZ30" s="97">
        <v>500</v>
      </c>
      <c r="BA30" s="97">
        <v>1000</v>
      </c>
      <c r="BB30" s="139">
        <v>250</v>
      </c>
      <c r="BC30" s="140">
        <v>500</v>
      </c>
      <c r="BD30" s="140">
        <v>1000</v>
      </c>
      <c r="BE30" s="139">
        <v>250</v>
      </c>
      <c r="BF30" s="140">
        <v>500</v>
      </c>
      <c r="BG30" s="140">
        <v>1000</v>
      </c>
      <c r="BH30" s="139">
        <v>250</v>
      </c>
      <c r="BI30" s="140">
        <v>500</v>
      </c>
      <c r="BJ30" s="140">
        <v>1000</v>
      </c>
      <c r="BL30" s="135">
        <v>250</v>
      </c>
      <c r="BM30" s="97">
        <v>500</v>
      </c>
      <c r="BN30" s="97">
        <v>1000</v>
      </c>
      <c r="BO30" s="135">
        <v>250</v>
      </c>
      <c r="BP30" s="97">
        <v>500</v>
      </c>
      <c r="BQ30" s="97">
        <v>1000</v>
      </c>
      <c r="BR30" s="135">
        <v>250</v>
      </c>
      <c r="BS30" s="97">
        <v>500</v>
      </c>
      <c r="BT30" s="97">
        <v>1000</v>
      </c>
      <c r="BU30" s="135">
        <v>250</v>
      </c>
      <c r="BV30" s="97">
        <v>500</v>
      </c>
      <c r="BW30" s="97">
        <v>1000</v>
      </c>
      <c r="BX30" s="135">
        <v>250</v>
      </c>
      <c r="BY30" s="97">
        <v>500</v>
      </c>
      <c r="BZ30" s="97">
        <v>1000</v>
      </c>
      <c r="CA30" s="135">
        <v>250</v>
      </c>
      <c r="CB30" s="97">
        <v>500</v>
      </c>
      <c r="CC30" s="97">
        <v>1000</v>
      </c>
      <c r="CD30" s="135">
        <v>250</v>
      </c>
      <c r="CE30" s="97">
        <v>500</v>
      </c>
      <c r="CF30" s="97">
        <v>1000</v>
      </c>
      <c r="CG30" s="135">
        <v>250</v>
      </c>
      <c r="CH30" s="97">
        <v>500</v>
      </c>
      <c r="CI30" s="97">
        <v>1000</v>
      </c>
      <c r="CK30" s="139">
        <v>250</v>
      </c>
      <c r="CL30" s="140">
        <v>500</v>
      </c>
      <c r="CM30" s="140">
        <v>1000</v>
      </c>
      <c r="CN30" s="139">
        <v>250</v>
      </c>
      <c r="CO30" s="140">
        <v>500</v>
      </c>
      <c r="CP30" s="140">
        <v>1000</v>
      </c>
      <c r="CQ30" s="139">
        <v>250</v>
      </c>
      <c r="CR30" s="140">
        <v>500</v>
      </c>
      <c r="CS30" s="140">
        <v>1000</v>
      </c>
      <c r="CT30" s="139">
        <v>250</v>
      </c>
      <c r="CU30" s="140">
        <v>500</v>
      </c>
      <c r="CV30" s="140">
        <v>1000</v>
      </c>
      <c r="CW30" s="135">
        <v>250</v>
      </c>
      <c r="CX30" s="97">
        <v>500</v>
      </c>
      <c r="CY30" s="97">
        <v>1000</v>
      </c>
      <c r="CZ30" s="135">
        <v>250</v>
      </c>
      <c r="DA30" s="97">
        <v>500</v>
      </c>
      <c r="DB30" s="97">
        <v>1000</v>
      </c>
      <c r="DC30" s="139">
        <v>250</v>
      </c>
      <c r="DD30" s="140">
        <v>500</v>
      </c>
      <c r="DE30" s="140">
        <v>1000</v>
      </c>
      <c r="DF30" s="139">
        <v>250</v>
      </c>
      <c r="DG30" s="140">
        <v>500</v>
      </c>
      <c r="DH30" s="140">
        <v>1000</v>
      </c>
      <c r="DI30" s="139">
        <v>250</v>
      </c>
      <c r="DJ30" s="140">
        <v>500</v>
      </c>
      <c r="DK30" s="140">
        <v>1000</v>
      </c>
      <c r="DL30" s="139">
        <v>250</v>
      </c>
      <c r="DM30" s="140">
        <v>500</v>
      </c>
      <c r="DN30" s="140">
        <v>1000</v>
      </c>
      <c r="DO30" s="139">
        <v>250</v>
      </c>
      <c r="DP30" s="140">
        <v>500</v>
      </c>
      <c r="DQ30" s="140">
        <v>1000</v>
      </c>
      <c r="DS30" s="135">
        <v>250</v>
      </c>
      <c r="DT30" s="97">
        <v>500</v>
      </c>
      <c r="DU30" s="97">
        <v>1000</v>
      </c>
      <c r="DV30" s="135">
        <v>250</v>
      </c>
      <c r="DW30" s="97">
        <v>500</v>
      </c>
      <c r="DX30" s="97">
        <v>1000</v>
      </c>
      <c r="DY30" s="135">
        <v>250</v>
      </c>
      <c r="DZ30" s="97">
        <v>500</v>
      </c>
      <c r="EA30" s="97">
        <v>1000</v>
      </c>
    </row>
    <row r="31" spans="1:132" x14ac:dyDescent="0.2">
      <c r="A31">
        <v>12402456394</v>
      </c>
      <c r="C31">
        <v>2</v>
      </c>
      <c r="I31">
        <v>1</v>
      </c>
      <c r="R31" s="135">
        <v>0</v>
      </c>
      <c r="S31" s="97">
        <v>100</v>
      </c>
      <c r="T31" s="97">
        <v>200</v>
      </c>
      <c r="U31" s="135">
        <v>0</v>
      </c>
      <c r="V31" s="97">
        <v>50</v>
      </c>
      <c r="W31" s="97">
        <v>100</v>
      </c>
      <c r="X31" s="135">
        <v>0</v>
      </c>
      <c r="Y31" s="97">
        <v>0</v>
      </c>
      <c r="Z31" s="97">
        <v>0</v>
      </c>
      <c r="AA31" s="135">
        <v>0</v>
      </c>
      <c r="AB31" s="97">
        <v>100</v>
      </c>
      <c r="AC31" s="97">
        <v>200</v>
      </c>
      <c r="AD31" s="135">
        <v>0</v>
      </c>
      <c r="AE31" s="97">
        <v>0</v>
      </c>
      <c r="AF31" s="97">
        <v>0</v>
      </c>
      <c r="AG31" s="135">
        <v>0</v>
      </c>
      <c r="AH31" s="97">
        <v>100</v>
      </c>
      <c r="AI31" s="97">
        <v>200</v>
      </c>
      <c r="AJ31" s="135">
        <v>0</v>
      </c>
      <c r="AK31" s="97">
        <v>0</v>
      </c>
      <c r="AL31" s="97">
        <v>0</v>
      </c>
      <c r="AM31" s="135">
        <v>100</v>
      </c>
      <c r="AN31" s="97">
        <v>200</v>
      </c>
      <c r="AO31" s="97">
        <v>1000</v>
      </c>
      <c r="AP31" s="135">
        <v>0</v>
      </c>
      <c r="AQ31" s="97">
        <v>100</v>
      </c>
      <c r="AR31" s="97">
        <v>200</v>
      </c>
      <c r="AS31" s="135">
        <v>100</v>
      </c>
      <c r="AT31" s="97">
        <v>200</v>
      </c>
      <c r="AU31" s="97">
        <v>300</v>
      </c>
      <c r="AV31" s="135">
        <v>100</v>
      </c>
      <c r="AW31" s="97">
        <v>200</v>
      </c>
      <c r="AX31" s="97">
        <v>1000</v>
      </c>
      <c r="AY31" s="135">
        <v>0</v>
      </c>
      <c r="AZ31" s="97">
        <v>100</v>
      </c>
      <c r="BA31" s="97">
        <v>200</v>
      </c>
      <c r="BB31" s="139">
        <v>100</v>
      </c>
      <c r="BC31" s="140">
        <v>200</v>
      </c>
      <c r="BD31" s="140">
        <v>300</v>
      </c>
      <c r="BE31" s="139">
        <v>100</v>
      </c>
      <c r="BF31" s="140">
        <v>200</v>
      </c>
      <c r="BG31" s="140">
        <v>300</v>
      </c>
      <c r="BH31" s="139">
        <v>1000</v>
      </c>
      <c r="BI31" s="140">
        <v>2000</v>
      </c>
      <c r="BJ31" s="140">
        <v>3000</v>
      </c>
      <c r="BK31" s="100" t="s">
        <v>134</v>
      </c>
      <c r="BL31" s="135">
        <v>100</v>
      </c>
      <c r="BM31" s="97">
        <v>200</v>
      </c>
      <c r="BN31" s="97">
        <v>300</v>
      </c>
      <c r="BO31" s="135">
        <v>100</v>
      </c>
      <c r="BP31" s="97">
        <v>200</v>
      </c>
      <c r="BQ31" s="97">
        <v>300</v>
      </c>
      <c r="BR31" s="135">
        <v>100</v>
      </c>
      <c r="BS31" s="97">
        <v>200</v>
      </c>
      <c r="BT31" s="97">
        <v>300</v>
      </c>
      <c r="BU31" s="135">
        <v>0</v>
      </c>
      <c r="BV31" s="97">
        <v>0</v>
      </c>
      <c r="BW31" s="97">
        <v>100</v>
      </c>
      <c r="BX31" s="135">
        <v>0</v>
      </c>
      <c r="BY31" s="97">
        <v>100</v>
      </c>
      <c r="BZ31" s="97">
        <v>300</v>
      </c>
      <c r="CA31" s="135">
        <v>0</v>
      </c>
      <c r="CB31" s="97">
        <v>0</v>
      </c>
      <c r="CC31" s="97">
        <v>100</v>
      </c>
      <c r="CD31" s="135">
        <v>100</v>
      </c>
      <c r="CE31" s="97">
        <v>200</v>
      </c>
      <c r="CF31" s="97">
        <v>300</v>
      </c>
      <c r="CG31" s="135">
        <v>100</v>
      </c>
      <c r="CH31" s="97">
        <v>200</v>
      </c>
      <c r="CI31" s="97">
        <v>300</v>
      </c>
      <c r="CK31" s="139">
        <v>0</v>
      </c>
      <c r="CL31" s="140">
        <v>100</v>
      </c>
      <c r="CM31" s="140">
        <v>200</v>
      </c>
      <c r="CN31" s="139">
        <v>200</v>
      </c>
      <c r="CO31" s="140">
        <v>400</v>
      </c>
      <c r="CP31" s="140">
        <v>600</v>
      </c>
      <c r="CQ31" s="139">
        <v>100</v>
      </c>
      <c r="CR31" s="140">
        <v>200</v>
      </c>
      <c r="CS31" s="140">
        <v>300</v>
      </c>
      <c r="CT31" s="139">
        <v>1000</v>
      </c>
      <c r="CU31" s="140">
        <v>2000</v>
      </c>
      <c r="CV31" s="140">
        <v>10000</v>
      </c>
      <c r="CW31" s="135">
        <v>0</v>
      </c>
      <c r="CX31" s="97">
        <v>0</v>
      </c>
      <c r="CY31" s="97">
        <v>0</v>
      </c>
      <c r="CZ31" s="135">
        <v>0</v>
      </c>
      <c r="DA31" s="97">
        <v>0</v>
      </c>
      <c r="DB31" s="97">
        <v>0</v>
      </c>
      <c r="DC31" s="139">
        <v>100</v>
      </c>
      <c r="DD31" s="140">
        <v>200</v>
      </c>
      <c r="DE31" s="140">
        <v>300</v>
      </c>
      <c r="DF31" s="139">
        <v>1000</v>
      </c>
      <c r="DG31" s="140">
        <v>2000</v>
      </c>
      <c r="DH31" s="140">
        <v>3000</v>
      </c>
      <c r="DI31" s="139">
        <v>0</v>
      </c>
      <c r="DJ31" s="140">
        <v>100</v>
      </c>
      <c r="DK31" s="140">
        <v>200</v>
      </c>
      <c r="DL31" s="139">
        <v>0</v>
      </c>
      <c r="DM31" s="140">
        <v>0</v>
      </c>
      <c r="DN31" s="140">
        <v>0</v>
      </c>
      <c r="DO31" s="139">
        <v>0</v>
      </c>
      <c r="DP31" s="140">
        <v>0</v>
      </c>
      <c r="DQ31" s="140">
        <v>0</v>
      </c>
      <c r="DR31" s="100" t="s">
        <v>135</v>
      </c>
      <c r="DS31" s="135">
        <v>0</v>
      </c>
      <c r="DT31" s="97">
        <v>100</v>
      </c>
      <c r="DU31" s="97">
        <v>200</v>
      </c>
      <c r="DV31" s="135">
        <v>0</v>
      </c>
      <c r="DW31" s="97">
        <v>100</v>
      </c>
      <c r="DX31" s="97">
        <v>200</v>
      </c>
      <c r="DY31" s="135">
        <v>1000</v>
      </c>
      <c r="DZ31" s="97">
        <v>3000</v>
      </c>
      <c r="EA31" s="97">
        <v>10000</v>
      </c>
    </row>
    <row r="32" spans="1:132" x14ac:dyDescent="0.2">
      <c r="A32">
        <v>12402451963</v>
      </c>
      <c r="B32">
        <v>1</v>
      </c>
      <c r="L32">
        <v>4</v>
      </c>
      <c r="R32" s="135">
        <v>0</v>
      </c>
      <c r="S32" s="97">
        <v>250</v>
      </c>
      <c r="T32" s="97">
        <v>1000</v>
      </c>
      <c r="U32" s="135">
        <v>0</v>
      </c>
      <c r="V32" s="97">
        <v>250</v>
      </c>
      <c r="W32" s="97">
        <v>1000</v>
      </c>
      <c r="X32" s="135">
        <v>0</v>
      </c>
      <c r="Y32" s="97">
        <v>100</v>
      </c>
      <c r="Z32" s="97">
        <v>250</v>
      </c>
      <c r="AA32" s="135">
        <v>0</v>
      </c>
      <c r="AB32" s="97">
        <v>250</v>
      </c>
      <c r="AC32" s="97">
        <v>1000</v>
      </c>
      <c r="AD32" s="135">
        <v>0</v>
      </c>
      <c r="AE32" s="97">
        <v>250</v>
      </c>
      <c r="AF32" s="97">
        <v>1000</v>
      </c>
      <c r="AG32" s="135">
        <v>0</v>
      </c>
      <c r="AH32" s="97">
        <v>250</v>
      </c>
      <c r="AI32" s="97">
        <v>1000</v>
      </c>
      <c r="AJ32" s="135">
        <v>0</v>
      </c>
      <c r="AK32" s="97">
        <v>250</v>
      </c>
      <c r="AL32" s="97">
        <v>1000</v>
      </c>
      <c r="AM32" s="135">
        <v>0</v>
      </c>
      <c r="AN32" s="97">
        <v>250</v>
      </c>
      <c r="AO32" s="97">
        <v>1000</v>
      </c>
      <c r="AP32" s="135">
        <v>0</v>
      </c>
      <c r="AQ32" s="97">
        <v>250</v>
      </c>
      <c r="AR32" s="97">
        <v>1000</v>
      </c>
      <c r="AS32" s="135">
        <v>0</v>
      </c>
      <c r="AT32" s="97">
        <v>250</v>
      </c>
      <c r="AU32" s="97">
        <v>1000</v>
      </c>
      <c r="AV32" s="135">
        <v>0</v>
      </c>
      <c r="AW32" s="97">
        <v>250</v>
      </c>
      <c r="AX32" s="97">
        <v>1000</v>
      </c>
      <c r="AY32" s="135">
        <v>0</v>
      </c>
      <c r="AZ32" s="97">
        <v>100</v>
      </c>
      <c r="BA32" s="97">
        <v>250</v>
      </c>
      <c r="BB32" s="139">
        <v>500</v>
      </c>
      <c r="BC32" s="140">
        <v>1000</v>
      </c>
      <c r="BD32" s="140">
        <v>5000</v>
      </c>
      <c r="BE32" s="139">
        <v>1000</v>
      </c>
      <c r="BF32" s="140">
        <v>10000</v>
      </c>
      <c r="BG32" s="140">
        <v>20000</v>
      </c>
      <c r="BH32" s="139">
        <v>10000</v>
      </c>
      <c r="BI32" s="140">
        <v>25000</v>
      </c>
      <c r="BJ32" s="140">
        <v>100000</v>
      </c>
      <c r="BL32" s="135">
        <v>500</v>
      </c>
      <c r="BM32" s="97">
        <v>1000</v>
      </c>
      <c r="BN32" s="97">
        <v>10000</v>
      </c>
      <c r="BO32" s="135">
        <v>250</v>
      </c>
      <c r="BP32" s="97">
        <v>1000</v>
      </c>
      <c r="BQ32" s="97">
        <v>10000</v>
      </c>
      <c r="BR32" s="135">
        <v>500</v>
      </c>
      <c r="BS32" s="97">
        <v>1000</v>
      </c>
      <c r="BT32" s="97">
        <v>5000</v>
      </c>
      <c r="BU32" s="135">
        <v>250</v>
      </c>
      <c r="BV32" s="97">
        <v>500</v>
      </c>
      <c r="BW32" s="97">
        <v>1000</v>
      </c>
      <c r="BX32" s="135">
        <v>0</v>
      </c>
      <c r="BY32" s="97">
        <v>500</v>
      </c>
      <c r="BZ32" s="97">
        <v>1000</v>
      </c>
      <c r="CA32" s="135">
        <v>0</v>
      </c>
      <c r="CB32" s="97">
        <v>250</v>
      </c>
      <c r="CC32" s="97">
        <v>500</v>
      </c>
      <c r="CD32" s="135">
        <v>0</v>
      </c>
      <c r="CE32" s="97">
        <v>250</v>
      </c>
      <c r="CF32" s="97">
        <v>500</v>
      </c>
      <c r="CG32" s="135">
        <v>0</v>
      </c>
      <c r="CH32" s="97">
        <v>250</v>
      </c>
      <c r="CI32" s="97">
        <v>500</v>
      </c>
      <c r="CK32" s="139">
        <v>250</v>
      </c>
      <c r="CL32" s="140">
        <v>500</v>
      </c>
      <c r="CM32" s="140">
        <v>1000</v>
      </c>
      <c r="CN32" s="139">
        <v>1000</v>
      </c>
      <c r="CO32" s="140">
        <v>5000</v>
      </c>
      <c r="CP32" s="140">
        <v>25000</v>
      </c>
      <c r="CQ32" s="139">
        <v>0</v>
      </c>
      <c r="CR32" s="140">
        <v>500</v>
      </c>
      <c r="CS32" s="140">
        <v>1000</v>
      </c>
      <c r="CT32" s="139">
        <v>1000</v>
      </c>
      <c r="CU32" s="140">
        <v>10000</v>
      </c>
      <c r="CV32" s="140">
        <v>25000</v>
      </c>
      <c r="CW32" s="135">
        <v>0</v>
      </c>
      <c r="CX32" s="97">
        <v>250</v>
      </c>
      <c r="CY32" s="97">
        <v>500</v>
      </c>
      <c r="CZ32" s="135">
        <v>0</v>
      </c>
      <c r="DA32" s="97">
        <v>100</v>
      </c>
      <c r="DB32" s="97">
        <v>250</v>
      </c>
      <c r="DC32" s="139">
        <v>1000</v>
      </c>
      <c r="DD32" s="140">
        <v>10000</v>
      </c>
      <c r="DE32" s="140">
        <v>25000</v>
      </c>
      <c r="DF32" s="139">
        <v>250</v>
      </c>
      <c r="DG32" s="140">
        <v>1000</v>
      </c>
      <c r="DH32" s="140">
        <v>5000</v>
      </c>
      <c r="DI32" s="139">
        <v>0</v>
      </c>
      <c r="DJ32" s="140">
        <v>500</v>
      </c>
      <c r="DK32" s="140">
        <v>1000</v>
      </c>
      <c r="DL32" s="139">
        <v>1000</v>
      </c>
      <c r="DM32" s="140">
        <v>10000</v>
      </c>
      <c r="DN32" s="140">
        <v>25000</v>
      </c>
      <c r="DO32" s="139">
        <v>5000</v>
      </c>
      <c r="DP32" s="140">
        <v>25000</v>
      </c>
      <c r="DQ32" s="140">
        <v>50000</v>
      </c>
      <c r="DS32" s="135">
        <v>1000</v>
      </c>
      <c r="DT32" s="97">
        <v>5000</v>
      </c>
      <c r="DU32" s="97">
        <v>10000</v>
      </c>
      <c r="DV32" s="135">
        <v>1000</v>
      </c>
      <c r="DW32" s="97">
        <v>5000</v>
      </c>
      <c r="DX32" s="97">
        <v>10000</v>
      </c>
      <c r="DY32" s="135">
        <v>1000</v>
      </c>
      <c r="DZ32" s="97">
        <v>5000</v>
      </c>
      <c r="EA32" s="97">
        <v>10000</v>
      </c>
    </row>
    <row r="33" spans="1:132" x14ac:dyDescent="0.2">
      <c r="A33">
        <v>12402447552</v>
      </c>
      <c r="B33">
        <v>1</v>
      </c>
      <c r="L33">
        <v>4</v>
      </c>
    </row>
    <row r="34" spans="1:132" x14ac:dyDescent="0.2">
      <c r="A34">
        <v>12402273741</v>
      </c>
      <c r="C34">
        <v>2</v>
      </c>
      <c r="M34">
        <v>5</v>
      </c>
    </row>
    <row r="35" spans="1:132" x14ac:dyDescent="0.2">
      <c r="A35">
        <v>12402178716</v>
      </c>
      <c r="C35">
        <v>2</v>
      </c>
      <c r="D35">
        <v>3</v>
      </c>
      <c r="E35">
        <v>4</v>
      </c>
      <c r="L35">
        <v>4</v>
      </c>
    </row>
    <row r="36" spans="1:132" x14ac:dyDescent="0.2">
      <c r="A36">
        <v>12402119088</v>
      </c>
      <c r="D36">
        <v>3</v>
      </c>
      <c r="I36">
        <v>1</v>
      </c>
    </row>
    <row r="37" spans="1:132" x14ac:dyDescent="0.2">
      <c r="A37">
        <v>12402005346</v>
      </c>
      <c r="B37">
        <v>1</v>
      </c>
      <c r="D37">
        <v>3</v>
      </c>
      <c r="I37">
        <v>1</v>
      </c>
      <c r="L37">
        <v>4</v>
      </c>
      <c r="R37" s="135">
        <v>500</v>
      </c>
      <c r="S37" s="97">
        <v>1000</v>
      </c>
      <c r="T37" s="97">
        <v>2500</v>
      </c>
      <c r="U37" s="135">
        <v>100</v>
      </c>
      <c r="V37" s="97">
        <v>500</v>
      </c>
      <c r="W37" s="97">
        <v>1000</v>
      </c>
      <c r="X37" s="135">
        <v>0</v>
      </c>
      <c r="Y37" s="97">
        <v>250</v>
      </c>
      <c r="Z37" s="97">
        <v>500</v>
      </c>
      <c r="AA37" s="135">
        <v>0</v>
      </c>
      <c r="AB37" s="97">
        <v>250</v>
      </c>
      <c r="AC37" s="97">
        <v>500</v>
      </c>
      <c r="AD37" s="135">
        <v>500</v>
      </c>
      <c r="AE37" s="97">
        <v>1000</v>
      </c>
      <c r="AF37" s="97">
        <v>2500</v>
      </c>
      <c r="AG37" s="135">
        <v>100</v>
      </c>
      <c r="AH37" s="97">
        <v>500</v>
      </c>
      <c r="AI37" s="97">
        <v>2500</v>
      </c>
      <c r="AJ37" s="135">
        <v>100</v>
      </c>
      <c r="AK37" s="97">
        <v>500</v>
      </c>
      <c r="AL37" s="97">
        <v>1000</v>
      </c>
      <c r="AM37" s="135">
        <v>500</v>
      </c>
      <c r="AN37" s="97">
        <v>1000</v>
      </c>
      <c r="AO37" s="97">
        <v>5000</v>
      </c>
      <c r="AP37" s="135">
        <v>0</v>
      </c>
      <c r="AQ37" s="97">
        <v>250</v>
      </c>
      <c r="AR37" s="97">
        <v>500</v>
      </c>
      <c r="AS37" s="135">
        <v>0</v>
      </c>
      <c r="AT37" s="97">
        <v>100</v>
      </c>
      <c r="AU37" s="97">
        <v>500</v>
      </c>
      <c r="AV37" s="135">
        <v>500</v>
      </c>
      <c r="AW37" s="97">
        <v>1000</v>
      </c>
      <c r="AX37" s="97">
        <v>2500</v>
      </c>
      <c r="AY37" s="135">
        <v>0</v>
      </c>
      <c r="AZ37" s="97">
        <v>500</v>
      </c>
      <c r="BA37" s="97">
        <v>1000</v>
      </c>
      <c r="BB37" s="139">
        <v>2500</v>
      </c>
      <c r="BC37" s="140">
        <v>5000</v>
      </c>
      <c r="BD37" s="140">
        <v>10000</v>
      </c>
      <c r="BE37" s="139">
        <v>5000</v>
      </c>
      <c r="BF37" s="140">
        <v>10000</v>
      </c>
      <c r="BG37" s="140">
        <v>25000</v>
      </c>
      <c r="BH37" s="139">
        <v>10000</v>
      </c>
      <c r="BI37" s="140">
        <v>20000</v>
      </c>
      <c r="BJ37" s="140">
        <v>50000</v>
      </c>
      <c r="BK37" s="100" t="s">
        <v>136</v>
      </c>
      <c r="BL37" s="135">
        <v>250</v>
      </c>
      <c r="BM37" s="97">
        <v>500</v>
      </c>
      <c r="BN37" s="97">
        <v>1000</v>
      </c>
      <c r="BO37" s="135">
        <v>100</v>
      </c>
      <c r="BP37" s="97">
        <v>100</v>
      </c>
      <c r="BQ37" s="97">
        <v>100</v>
      </c>
      <c r="BR37" s="135">
        <v>100</v>
      </c>
      <c r="BS37" s="97">
        <v>250</v>
      </c>
      <c r="BT37" s="97">
        <v>500</v>
      </c>
      <c r="BU37" s="135">
        <v>0</v>
      </c>
      <c r="BV37" s="97">
        <v>50</v>
      </c>
      <c r="BW37" s="97">
        <v>100</v>
      </c>
      <c r="BX37" s="135">
        <v>250</v>
      </c>
      <c r="BY37" s="97">
        <v>500</v>
      </c>
      <c r="BZ37" s="97">
        <v>1000</v>
      </c>
      <c r="CA37" s="135">
        <v>0</v>
      </c>
      <c r="CB37" s="97">
        <v>250</v>
      </c>
      <c r="CC37" s="97">
        <v>1000</v>
      </c>
      <c r="CD37" s="135">
        <v>0</v>
      </c>
      <c r="CE37" s="97">
        <v>250</v>
      </c>
      <c r="CF37" s="97">
        <v>500</v>
      </c>
      <c r="CG37" s="135">
        <v>500</v>
      </c>
      <c r="CH37" s="97">
        <v>1000</v>
      </c>
      <c r="CI37" s="97">
        <v>2500</v>
      </c>
      <c r="CJ37" s="100" t="s">
        <v>137</v>
      </c>
      <c r="CK37" s="139">
        <v>250</v>
      </c>
      <c r="CL37" s="140">
        <v>500</v>
      </c>
      <c r="CM37" s="140">
        <v>1000</v>
      </c>
      <c r="CN37" s="139">
        <v>2500</v>
      </c>
      <c r="CO37" s="140">
        <v>5000</v>
      </c>
      <c r="CP37" s="140">
        <v>10000</v>
      </c>
      <c r="CQ37" s="139">
        <v>250</v>
      </c>
      <c r="CR37" s="140">
        <v>500</v>
      </c>
      <c r="CS37" s="140">
        <v>1000</v>
      </c>
      <c r="CT37" s="139">
        <v>500</v>
      </c>
      <c r="CU37" s="140">
        <v>2500</v>
      </c>
      <c r="CV37" s="140">
        <v>5000</v>
      </c>
      <c r="CW37" s="135">
        <v>500</v>
      </c>
      <c r="CX37" s="97">
        <v>1000</v>
      </c>
      <c r="CY37" s="97">
        <v>5000</v>
      </c>
      <c r="CZ37" s="135">
        <v>0</v>
      </c>
      <c r="DA37" s="97">
        <v>250</v>
      </c>
      <c r="DB37" s="97">
        <v>500</v>
      </c>
      <c r="DC37" s="139">
        <v>500</v>
      </c>
      <c r="DD37" s="140">
        <v>1000</v>
      </c>
      <c r="DE37" s="140">
        <v>2500</v>
      </c>
      <c r="DF37" s="139">
        <v>5000</v>
      </c>
      <c r="DG37" s="140">
        <v>10000</v>
      </c>
      <c r="DH37" s="140">
        <v>20000</v>
      </c>
      <c r="DI37" s="139">
        <v>500</v>
      </c>
      <c r="DJ37" s="140">
        <v>2500</v>
      </c>
      <c r="DK37" s="140">
        <v>5000</v>
      </c>
      <c r="DL37" s="139">
        <v>1000</v>
      </c>
      <c r="DM37" s="140">
        <v>2500</v>
      </c>
      <c r="DN37" s="140">
        <v>5000</v>
      </c>
      <c r="DO37" s="139">
        <v>0</v>
      </c>
      <c r="DP37" s="140">
        <v>1000</v>
      </c>
      <c r="DQ37" s="140">
        <v>5000</v>
      </c>
      <c r="DS37" s="135">
        <v>1000</v>
      </c>
      <c r="DT37" s="97">
        <v>2500</v>
      </c>
      <c r="DU37" s="97">
        <v>5000</v>
      </c>
      <c r="DV37" s="135">
        <v>1000</v>
      </c>
      <c r="DW37" s="97">
        <v>2500</v>
      </c>
      <c r="DX37" s="97">
        <v>5000</v>
      </c>
      <c r="DY37" s="135">
        <v>2500</v>
      </c>
      <c r="DZ37" s="97">
        <v>5000</v>
      </c>
      <c r="EA37" s="97">
        <v>10000</v>
      </c>
    </row>
    <row r="38" spans="1:132" x14ac:dyDescent="0.2">
      <c r="A38">
        <v>12401865114</v>
      </c>
      <c r="E38">
        <v>4</v>
      </c>
      <c r="J38">
        <v>2</v>
      </c>
      <c r="R38" s="135">
        <v>50</v>
      </c>
      <c r="S38" s="97">
        <v>200</v>
      </c>
      <c r="T38" s="97">
        <v>1000</v>
      </c>
      <c r="U38" s="135">
        <v>100</v>
      </c>
      <c r="V38" s="97">
        <v>500</v>
      </c>
      <c r="W38" s="97">
        <v>1000</v>
      </c>
      <c r="X38" s="135">
        <v>100</v>
      </c>
      <c r="Y38" s="97">
        <v>200</v>
      </c>
      <c r="Z38" s="97">
        <v>500</v>
      </c>
      <c r="AA38" s="135">
        <v>500</v>
      </c>
      <c r="AB38" s="97">
        <v>1000</v>
      </c>
      <c r="AC38" s="97">
        <v>5000</v>
      </c>
      <c r="AD38" s="135">
        <v>500</v>
      </c>
      <c r="AE38" s="97">
        <v>1000</v>
      </c>
      <c r="AF38" s="97">
        <v>5000</v>
      </c>
      <c r="AG38" s="135">
        <v>100</v>
      </c>
      <c r="AH38" s="97">
        <v>500</v>
      </c>
      <c r="AI38" s="97">
        <v>1000</v>
      </c>
      <c r="AJ38" s="135">
        <v>100</v>
      </c>
      <c r="AK38" s="97">
        <v>550</v>
      </c>
      <c r="AL38" s="97">
        <v>1500</v>
      </c>
      <c r="AM38" s="135">
        <v>100</v>
      </c>
      <c r="AN38" s="97">
        <v>500</v>
      </c>
      <c r="AO38" s="97">
        <v>1000</v>
      </c>
      <c r="AP38" s="135">
        <v>100</v>
      </c>
      <c r="AQ38" s="97">
        <v>250</v>
      </c>
      <c r="AR38" s="97">
        <v>500</v>
      </c>
      <c r="AS38" s="135">
        <v>100</v>
      </c>
      <c r="AT38" s="97">
        <v>250</v>
      </c>
      <c r="AU38" s="97">
        <v>500</v>
      </c>
      <c r="AV38" s="135">
        <v>100</v>
      </c>
      <c r="AW38" s="97">
        <v>250</v>
      </c>
      <c r="AX38" s="97">
        <v>500</v>
      </c>
      <c r="AY38" s="135">
        <v>100</v>
      </c>
      <c r="AZ38" s="97">
        <v>500</v>
      </c>
      <c r="BA38" s="97">
        <v>1000</v>
      </c>
      <c r="BB38" s="139">
        <v>500</v>
      </c>
      <c r="BC38" s="140">
        <v>1000</v>
      </c>
      <c r="BD38" s="140">
        <v>5000</v>
      </c>
      <c r="BE38" s="139">
        <v>500</v>
      </c>
      <c r="BF38" s="140">
        <v>1500</v>
      </c>
      <c r="BG38" s="140">
        <v>2500</v>
      </c>
      <c r="BH38" s="139">
        <v>5000</v>
      </c>
      <c r="BI38" s="140">
        <v>10000</v>
      </c>
      <c r="BJ38" s="140">
        <v>20000</v>
      </c>
      <c r="BK38" s="100" t="s">
        <v>138</v>
      </c>
      <c r="BL38" s="135">
        <v>500</v>
      </c>
      <c r="BM38" s="97">
        <v>1000</v>
      </c>
      <c r="BN38" s="97">
        <v>5000</v>
      </c>
      <c r="BO38" s="135">
        <v>500</v>
      </c>
      <c r="BP38" s="97">
        <v>1000</v>
      </c>
      <c r="BQ38" s="97">
        <v>5000</v>
      </c>
      <c r="BR38" s="135">
        <v>500</v>
      </c>
      <c r="BS38" s="97">
        <v>1000</v>
      </c>
      <c r="BT38" s="97">
        <v>5000</v>
      </c>
      <c r="BU38" s="135">
        <v>500</v>
      </c>
      <c r="BV38" s="97">
        <v>1000</v>
      </c>
      <c r="BW38" s="97">
        <v>5000</v>
      </c>
      <c r="BX38" s="135">
        <v>100</v>
      </c>
      <c r="BY38" s="97">
        <v>500</v>
      </c>
      <c r="BZ38" s="97">
        <v>1500</v>
      </c>
      <c r="CA38" s="135">
        <v>100</v>
      </c>
      <c r="CB38" s="97">
        <v>500</v>
      </c>
      <c r="CC38" s="97">
        <v>1500</v>
      </c>
      <c r="CD38" s="135">
        <v>100</v>
      </c>
      <c r="CE38" s="97">
        <v>500</v>
      </c>
      <c r="CF38" s="97">
        <v>1500</v>
      </c>
      <c r="CG38" s="135">
        <v>100</v>
      </c>
      <c r="CH38" s="97">
        <v>500</v>
      </c>
      <c r="CI38" s="97">
        <v>2000</v>
      </c>
      <c r="CK38" s="139">
        <v>500</v>
      </c>
      <c r="CL38" s="140">
        <v>1000</v>
      </c>
      <c r="CM38" s="140">
        <v>5000</v>
      </c>
      <c r="CN38" s="139">
        <v>500</v>
      </c>
      <c r="CO38" s="140">
        <v>1000</v>
      </c>
      <c r="CP38" s="140">
        <v>5000</v>
      </c>
      <c r="CQ38" s="139">
        <v>500</v>
      </c>
      <c r="CR38" s="140">
        <v>1000</v>
      </c>
      <c r="CS38" s="140">
        <v>5000</v>
      </c>
      <c r="CT38" s="139">
        <v>1000</v>
      </c>
      <c r="CU38" s="140">
        <v>5000</v>
      </c>
      <c r="CV38" s="140">
        <v>10000</v>
      </c>
      <c r="CW38" s="135">
        <v>500</v>
      </c>
      <c r="CX38" s="97">
        <v>1000</v>
      </c>
      <c r="CY38" s="97">
        <v>5000</v>
      </c>
      <c r="CZ38" s="135">
        <v>500</v>
      </c>
      <c r="DA38" s="97">
        <v>1500</v>
      </c>
      <c r="DB38" s="97">
        <v>500</v>
      </c>
      <c r="DC38" s="139">
        <v>500</v>
      </c>
      <c r="DD38" s="140">
        <v>1000</v>
      </c>
      <c r="DE38" s="140">
        <v>2000</v>
      </c>
      <c r="DF38" s="139">
        <v>1000</v>
      </c>
      <c r="DG38" s="140">
        <v>5000</v>
      </c>
      <c r="DH38" s="140">
        <v>10000</v>
      </c>
      <c r="DI38" s="139">
        <v>1000</v>
      </c>
      <c r="DJ38" s="140">
        <v>5000</v>
      </c>
      <c r="DK38" s="140">
        <v>1000</v>
      </c>
      <c r="DL38" s="139">
        <v>1000</v>
      </c>
      <c r="DM38" s="140">
        <v>5000</v>
      </c>
      <c r="DN38" s="140">
        <v>10000</v>
      </c>
      <c r="DO38" s="139">
        <v>500</v>
      </c>
      <c r="DP38" s="140">
        <v>1000</v>
      </c>
      <c r="DQ38" s="140">
        <v>5000</v>
      </c>
      <c r="DS38" s="135">
        <v>500</v>
      </c>
      <c r="DT38" s="97">
        <v>1000</v>
      </c>
      <c r="DU38" s="97">
        <v>5000</v>
      </c>
      <c r="DV38" s="135">
        <v>500</v>
      </c>
      <c r="DW38" s="97">
        <v>1000</v>
      </c>
      <c r="DX38" s="97">
        <v>5000</v>
      </c>
      <c r="DY38" s="135">
        <v>1000</v>
      </c>
      <c r="DZ38" s="97">
        <v>5000</v>
      </c>
      <c r="EA38" s="97">
        <v>10000</v>
      </c>
    </row>
    <row r="39" spans="1:132" x14ac:dyDescent="0.2">
      <c r="A39">
        <v>12400726668</v>
      </c>
      <c r="B39">
        <v>1</v>
      </c>
      <c r="I39">
        <v>1</v>
      </c>
    </row>
    <row r="40" spans="1:132" x14ac:dyDescent="0.2">
      <c r="A40">
        <v>12400612233</v>
      </c>
      <c r="E40">
        <v>4</v>
      </c>
      <c r="N40">
        <v>6</v>
      </c>
      <c r="R40" s="135">
        <v>0</v>
      </c>
      <c r="S40" s="97">
        <v>500</v>
      </c>
      <c r="T40" s="97">
        <v>1000</v>
      </c>
      <c r="U40" s="135">
        <v>100</v>
      </c>
      <c r="V40" s="97">
        <v>500</v>
      </c>
      <c r="W40" s="97">
        <v>4000</v>
      </c>
      <c r="X40" s="135">
        <v>100</v>
      </c>
      <c r="Y40" s="97">
        <v>250</v>
      </c>
      <c r="Z40" s="97">
        <v>500</v>
      </c>
      <c r="AA40" s="135">
        <v>500</v>
      </c>
      <c r="AB40" s="97">
        <v>1000</v>
      </c>
      <c r="AC40" s="97">
        <v>5000</v>
      </c>
      <c r="AD40" s="135">
        <v>500</v>
      </c>
      <c r="AE40" s="97">
        <v>1000</v>
      </c>
      <c r="AF40" s="97">
        <v>5000</v>
      </c>
      <c r="AG40" s="135">
        <v>0</v>
      </c>
      <c r="AH40" s="97">
        <v>250</v>
      </c>
      <c r="AI40" s="97">
        <v>1000</v>
      </c>
      <c r="AJ40" s="135">
        <v>500</v>
      </c>
      <c r="AK40" s="97">
        <v>1000</v>
      </c>
      <c r="AL40" s="97">
        <v>2000</v>
      </c>
      <c r="AM40" s="135">
        <v>150</v>
      </c>
      <c r="AN40" s="97">
        <v>500</v>
      </c>
      <c r="AO40" s="97">
        <v>1000</v>
      </c>
      <c r="AP40" s="135">
        <v>1000</v>
      </c>
      <c r="AQ40" s="97">
        <v>2000</v>
      </c>
      <c r="AR40" s="97">
        <v>5000</v>
      </c>
      <c r="AS40" s="135">
        <v>150</v>
      </c>
      <c r="AT40" s="97">
        <v>250</v>
      </c>
      <c r="AU40" s="97">
        <v>500</v>
      </c>
      <c r="AV40" s="135">
        <v>150</v>
      </c>
      <c r="AW40" s="97">
        <v>250</v>
      </c>
      <c r="AX40" s="97">
        <v>500</v>
      </c>
      <c r="AY40" s="135">
        <v>0</v>
      </c>
      <c r="AZ40" s="97">
        <v>150</v>
      </c>
      <c r="BA40" s="97">
        <v>500</v>
      </c>
      <c r="BB40" s="139">
        <v>1000</v>
      </c>
      <c r="BC40" s="140">
        <v>2000</v>
      </c>
      <c r="BD40" s="140">
        <v>5000</v>
      </c>
      <c r="BE40" s="139">
        <v>500</v>
      </c>
      <c r="BF40" s="140">
        <v>1000</v>
      </c>
      <c r="BG40" s="140">
        <v>2000</v>
      </c>
      <c r="BH40" s="139">
        <v>5000</v>
      </c>
      <c r="BI40" s="140">
        <v>5000</v>
      </c>
      <c r="BJ40" s="140">
        <v>10000</v>
      </c>
      <c r="BL40" s="135">
        <v>1000</v>
      </c>
      <c r="BM40" s="97">
        <v>5000</v>
      </c>
      <c r="BN40" s="97">
        <v>10000</v>
      </c>
      <c r="BO40" s="135">
        <v>150</v>
      </c>
      <c r="BP40" s="97">
        <v>500</v>
      </c>
      <c r="BQ40" s="97">
        <v>1000</v>
      </c>
      <c r="BR40" s="135">
        <v>150</v>
      </c>
      <c r="BS40" s="97">
        <v>500</v>
      </c>
      <c r="BT40" s="97">
        <v>1000</v>
      </c>
      <c r="BU40" s="135">
        <v>250</v>
      </c>
      <c r="BV40" s="97">
        <v>500</v>
      </c>
      <c r="BW40" s="97">
        <v>1000</v>
      </c>
      <c r="BX40" s="135">
        <v>100</v>
      </c>
      <c r="BY40" s="97">
        <v>500</v>
      </c>
      <c r="BZ40" s="97">
        <v>1000</v>
      </c>
      <c r="CA40" s="135">
        <v>150</v>
      </c>
      <c r="CB40" s="97">
        <v>500</v>
      </c>
      <c r="CC40" s="97">
        <v>1000</v>
      </c>
      <c r="CD40" s="135">
        <v>150</v>
      </c>
      <c r="CE40" s="97">
        <v>500</v>
      </c>
      <c r="CF40" s="97">
        <v>1000</v>
      </c>
      <c r="CG40" s="135">
        <v>250</v>
      </c>
      <c r="CH40" s="97">
        <v>500</v>
      </c>
      <c r="CI40" s="97">
        <v>1000</v>
      </c>
      <c r="CK40" s="139">
        <v>150</v>
      </c>
      <c r="CL40" s="140">
        <v>500</v>
      </c>
      <c r="CM40" s="140">
        <v>1000</v>
      </c>
      <c r="CN40" s="139">
        <v>1000</v>
      </c>
      <c r="CO40" s="140">
        <v>5000</v>
      </c>
      <c r="CP40" s="140">
        <v>10000</v>
      </c>
      <c r="CQ40" s="139">
        <v>50</v>
      </c>
      <c r="CR40" s="140">
        <v>150</v>
      </c>
      <c r="CS40" s="140">
        <v>500</v>
      </c>
      <c r="CT40" s="139">
        <v>500</v>
      </c>
      <c r="CU40" s="140">
        <v>1000</v>
      </c>
      <c r="CV40" s="140">
        <v>5000</v>
      </c>
      <c r="CW40" s="135">
        <v>100</v>
      </c>
      <c r="CX40" s="97">
        <v>500</v>
      </c>
      <c r="CY40" s="97">
        <v>1000</v>
      </c>
      <c r="CZ40" s="135">
        <v>50</v>
      </c>
      <c r="DA40" s="97">
        <v>150</v>
      </c>
      <c r="DB40" s="97">
        <v>500</v>
      </c>
      <c r="DC40" s="139">
        <v>150</v>
      </c>
      <c r="DD40" s="140">
        <v>500</v>
      </c>
      <c r="DE40" s="140">
        <v>1000</v>
      </c>
      <c r="DF40" s="139">
        <v>1000</v>
      </c>
      <c r="DG40" s="140">
        <v>5000</v>
      </c>
      <c r="DH40" s="140">
        <v>10000</v>
      </c>
      <c r="DI40" s="139">
        <v>100</v>
      </c>
      <c r="DJ40" s="140">
        <v>500</v>
      </c>
      <c r="DK40" s="140">
        <v>1000</v>
      </c>
      <c r="DL40" s="139">
        <v>200</v>
      </c>
      <c r="DM40" s="140">
        <v>500</v>
      </c>
      <c r="DN40" s="140">
        <v>1000</v>
      </c>
      <c r="DO40" s="139">
        <v>100</v>
      </c>
      <c r="DP40" s="140">
        <v>200</v>
      </c>
      <c r="DQ40" s="140">
        <v>500</v>
      </c>
      <c r="DS40" s="135">
        <v>0</v>
      </c>
      <c r="DT40" s="97">
        <v>100</v>
      </c>
      <c r="DU40" s="97">
        <v>250</v>
      </c>
      <c r="DV40" s="135">
        <v>500</v>
      </c>
      <c r="DW40" s="97">
        <v>1000</v>
      </c>
      <c r="DX40" s="97">
        <v>5000</v>
      </c>
      <c r="DY40" s="135">
        <v>500</v>
      </c>
      <c r="DZ40" s="97">
        <v>1000</v>
      </c>
      <c r="EA40" s="97">
        <v>5000</v>
      </c>
      <c r="EB40" s="100" t="s">
        <v>139</v>
      </c>
    </row>
    <row r="41" spans="1:132" x14ac:dyDescent="0.2">
      <c r="A41">
        <v>12400581831</v>
      </c>
      <c r="D41">
        <v>3</v>
      </c>
      <c r="E41">
        <v>4</v>
      </c>
      <c r="J41">
        <v>2</v>
      </c>
    </row>
    <row r="42" spans="1:132" x14ac:dyDescent="0.2">
      <c r="A42">
        <v>12400515582</v>
      </c>
      <c r="D42">
        <v>3</v>
      </c>
      <c r="N42">
        <v>6</v>
      </c>
      <c r="R42" s="135">
        <v>1000</v>
      </c>
      <c r="S42" s="97">
        <v>2000</v>
      </c>
      <c r="T42" s="97">
        <v>5000</v>
      </c>
      <c r="U42" s="135">
        <v>200</v>
      </c>
      <c r="V42" s="97">
        <v>500</v>
      </c>
      <c r="W42" s="97">
        <v>1000</v>
      </c>
      <c r="X42" s="135">
        <v>0</v>
      </c>
      <c r="Y42" s="97">
        <v>0</v>
      </c>
      <c r="Z42" s="97">
        <v>0</v>
      </c>
      <c r="AA42" s="135">
        <v>500</v>
      </c>
      <c r="AB42" s="97">
        <v>1000</v>
      </c>
      <c r="AC42" s="97">
        <v>2500</v>
      </c>
      <c r="AD42" s="135">
        <v>1000</v>
      </c>
      <c r="AE42" s="97">
        <v>2500</v>
      </c>
      <c r="AF42" s="97">
        <v>5000</v>
      </c>
      <c r="AG42" s="135">
        <v>500</v>
      </c>
      <c r="AH42" s="97">
        <v>1000</v>
      </c>
      <c r="AI42" s="97">
        <v>2500</v>
      </c>
      <c r="AJ42" s="135">
        <v>500</v>
      </c>
      <c r="AK42" s="97">
        <v>1000</v>
      </c>
      <c r="AL42" s="97">
        <v>1500</v>
      </c>
      <c r="AM42" s="135">
        <v>500</v>
      </c>
      <c r="AN42" s="97">
        <v>1000</v>
      </c>
      <c r="AO42" s="97">
        <v>1500</v>
      </c>
      <c r="AP42" s="135">
        <v>100</v>
      </c>
      <c r="AQ42" s="97">
        <v>200</v>
      </c>
      <c r="AR42" s="97">
        <v>500</v>
      </c>
      <c r="AS42" s="135">
        <v>100</v>
      </c>
      <c r="AT42" s="97">
        <v>200</v>
      </c>
      <c r="AU42" s="97">
        <v>500</v>
      </c>
      <c r="AV42" s="135">
        <v>1000</v>
      </c>
      <c r="AW42" s="97">
        <v>1500</v>
      </c>
      <c r="AX42" s="97">
        <v>2500</v>
      </c>
      <c r="AY42" s="135">
        <v>1000</v>
      </c>
      <c r="AZ42" s="97">
        <v>1500</v>
      </c>
      <c r="BA42" s="97">
        <v>2500</v>
      </c>
      <c r="BB42" s="139">
        <v>2500</v>
      </c>
      <c r="BC42" s="140">
        <v>5000</v>
      </c>
      <c r="BD42" s="140">
        <v>10000</v>
      </c>
      <c r="BE42" s="139">
        <v>25000</v>
      </c>
      <c r="BF42" s="140">
        <v>50000</v>
      </c>
      <c r="BG42" s="140">
        <v>500000</v>
      </c>
      <c r="BH42" s="139">
        <v>100000</v>
      </c>
      <c r="BI42" s="140">
        <v>250000</v>
      </c>
      <c r="BJ42" s="140">
        <v>500000</v>
      </c>
      <c r="BK42" s="100" t="s">
        <v>140</v>
      </c>
      <c r="BL42" s="135">
        <v>500</v>
      </c>
      <c r="BM42" s="97">
        <v>1000</v>
      </c>
      <c r="BN42" s="97">
        <v>2500</v>
      </c>
      <c r="BO42" s="135">
        <v>100</v>
      </c>
      <c r="BP42" s="97">
        <v>200</v>
      </c>
      <c r="BQ42" s="97">
        <v>500</v>
      </c>
      <c r="BR42" s="135">
        <v>2500</v>
      </c>
      <c r="BS42" s="97">
        <v>5000</v>
      </c>
      <c r="BT42" s="97">
        <v>25000</v>
      </c>
      <c r="BU42" s="135">
        <v>500</v>
      </c>
      <c r="BV42" s="97">
        <v>1000</v>
      </c>
      <c r="BW42" s="97">
        <v>1500</v>
      </c>
      <c r="BX42" s="135">
        <v>500</v>
      </c>
      <c r="BY42" s="97">
        <v>1000</v>
      </c>
      <c r="BZ42" s="97">
        <v>1500</v>
      </c>
      <c r="CA42" s="135">
        <v>500</v>
      </c>
      <c r="CB42" s="97">
        <v>1000</v>
      </c>
      <c r="CC42" s="97">
        <v>2500</v>
      </c>
      <c r="CD42" s="135">
        <v>50</v>
      </c>
      <c r="CE42" s="97">
        <v>50</v>
      </c>
      <c r="CF42" s="97">
        <v>50</v>
      </c>
      <c r="CG42" s="135">
        <v>10000</v>
      </c>
      <c r="CH42" s="97">
        <v>25000</v>
      </c>
      <c r="CI42" s="97">
        <v>5000</v>
      </c>
      <c r="CK42" s="139">
        <v>25000</v>
      </c>
      <c r="CL42" s="140">
        <v>50000</v>
      </c>
      <c r="CM42" s="140">
        <v>100000</v>
      </c>
      <c r="CN42" s="139">
        <v>25000</v>
      </c>
      <c r="CO42" s="140">
        <v>50000</v>
      </c>
      <c r="CP42" s="140">
        <v>100000</v>
      </c>
      <c r="CQ42" s="139">
        <v>25000</v>
      </c>
      <c r="CR42" s="140">
        <v>50000</v>
      </c>
      <c r="CS42" s="140">
        <v>100000</v>
      </c>
      <c r="CT42" s="139">
        <v>25000</v>
      </c>
      <c r="CU42" s="140">
        <v>50000</v>
      </c>
      <c r="CV42" s="140">
        <v>100000</v>
      </c>
      <c r="CW42" s="135">
        <v>2500</v>
      </c>
      <c r="CX42" s="97">
        <v>5000</v>
      </c>
      <c r="CY42" s="97">
        <v>10000</v>
      </c>
      <c r="CZ42" s="135">
        <v>1</v>
      </c>
      <c r="DA42" s="97">
        <v>2</v>
      </c>
      <c r="DB42" s="97">
        <v>3</v>
      </c>
      <c r="DC42" s="139">
        <v>100000</v>
      </c>
      <c r="DD42" s="140">
        <v>250000</v>
      </c>
      <c r="DE42" s="140">
        <v>500000</v>
      </c>
      <c r="DF42" s="139">
        <v>100000</v>
      </c>
      <c r="DG42" s="140">
        <v>250000</v>
      </c>
      <c r="DH42" s="140">
        <v>500000</v>
      </c>
      <c r="DI42" s="139">
        <v>2500</v>
      </c>
      <c r="DJ42" s="140">
        <v>5000</v>
      </c>
      <c r="DK42" s="140">
        <v>100000</v>
      </c>
      <c r="DL42" s="139">
        <v>25000</v>
      </c>
      <c r="DM42" s="140">
        <v>50000</v>
      </c>
      <c r="DN42" s="140">
        <v>100000</v>
      </c>
      <c r="DO42" s="139">
        <v>50000</v>
      </c>
      <c r="DP42" s="140">
        <v>100000</v>
      </c>
      <c r="DQ42" s="140">
        <v>750000</v>
      </c>
      <c r="DR42" s="100" t="s">
        <v>141</v>
      </c>
      <c r="DS42" s="135">
        <v>1000</v>
      </c>
      <c r="DT42" s="97">
        <v>25000</v>
      </c>
      <c r="DU42" s="97">
        <v>5000</v>
      </c>
      <c r="DV42" s="135">
        <v>1000</v>
      </c>
      <c r="DW42" s="97">
        <v>2500</v>
      </c>
      <c r="DX42" s="97">
        <v>5000</v>
      </c>
      <c r="DY42" s="135">
        <v>10000</v>
      </c>
      <c r="DZ42" s="97">
        <v>25000</v>
      </c>
      <c r="EA42" s="97">
        <v>50000</v>
      </c>
    </row>
    <row r="43" spans="1:132" x14ac:dyDescent="0.2">
      <c r="A43">
        <v>12400394959</v>
      </c>
      <c r="B43">
        <v>1</v>
      </c>
      <c r="D43">
        <v>3</v>
      </c>
      <c r="N43">
        <v>6</v>
      </c>
    </row>
    <row r="44" spans="1:132" x14ac:dyDescent="0.2">
      <c r="A44">
        <v>12400389370</v>
      </c>
      <c r="C44">
        <v>2</v>
      </c>
      <c r="I44">
        <v>1</v>
      </c>
      <c r="R44" s="135">
        <v>100</v>
      </c>
      <c r="S44" s="97">
        <v>200</v>
      </c>
      <c r="T44" s="97">
        <v>250</v>
      </c>
      <c r="U44" s="135">
        <v>10</v>
      </c>
      <c r="V44" s="97">
        <v>20</v>
      </c>
      <c r="W44" s="97">
        <v>100</v>
      </c>
      <c r="X44" s="135">
        <v>0</v>
      </c>
      <c r="Y44" s="97">
        <v>0</v>
      </c>
      <c r="Z44" s="97">
        <v>0</v>
      </c>
      <c r="AA44" s="135">
        <v>100</v>
      </c>
      <c r="AB44" s="97">
        <v>200</v>
      </c>
      <c r="AC44" s="97">
        <v>250</v>
      </c>
      <c r="AD44" s="135">
        <v>100</v>
      </c>
      <c r="AE44" s="97">
        <v>200</v>
      </c>
      <c r="AF44" s="97">
        <v>250</v>
      </c>
      <c r="AG44" s="135">
        <v>100</v>
      </c>
      <c r="AH44" s="97">
        <v>200</v>
      </c>
      <c r="AI44" s="97">
        <v>250</v>
      </c>
      <c r="AJ44" s="135">
        <v>100</v>
      </c>
      <c r="AK44" s="97">
        <v>200</v>
      </c>
      <c r="AL44" s="97">
        <v>250</v>
      </c>
      <c r="AM44" s="135">
        <v>200</v>
      </c>
      <c r="AN44" s="97">
        <v>300</v>
      </c>
      <c r="AO44" s="97">
        <v>350</v>
      </c>
      <c r="AP44" s="135">
        <v>100</v>
      </c>
      <c r="AQ44" s="97">
        <v>200</v>
      </c>
      <c r="AR44" s="97">
        <v>250</v>
      </c>
      <c r="AS44" s="135">
        <v>100</v>
      </c>
      <c r="AT44" s="97">
        <v>200</v>
      </c>
      <c r="AU44" s="97">
        <v>250</v>
      </c>
      <c r="AV44" s="135">
        <v>100</v>
      </c>
      <c r="AW44" s="97">
        <v>200</v>
      </c>
      <c r="AX44" s="97">
        <v>250</v>
      </c>
      <c r="AY44" s="135">
        <v>100</v>
      </c>
      <c r="AZ44" s="97">
        <v>200</v>
      </c>
      <c r="BA44" s="97">
        <v>250</v>
      </c>
      <c r="BB44" s="139">
        <v>100</v>
      </c>
      <c r="BC44" s="140">
        <v>200</v>
      </c>
      <c r="BD44" s="140">
        <v>250</v>
      </c>
      <c r="BE44" s="139">
        <v>100</v>
      </c>
      <c r="BF44" s="140">
        <v>200</v>
      </c>
      <c r="BG44" s="140">
        <v>250</v>
      </c>
      <c r="BH44" s="139">
        <v>100</v>
      </c>
      <c r="BI44" s="140">
        <v>200</v>
      </c>
      <c r="BJ44" s="140">
        <v>250</v>
      </c>
      <c r="BL44" s="135">
        <v>100</v>
      </c>
      <c r="BM44" s="97">
        <v>200</v>
      </c>
      <c r="BN44" s="97">
        <v>250</v>
      </c>
      <c r="BO44" s="135">
        <v>100</v>
      </c>
      <c r="BP44" s="97">
        <v>200</v>
      </c>
      <c r="BQ44" s="97">
        <v>250</v>
      </c>
      <c r="BR44" s="135">
        <v>100</v>
      </c>
      <c r="BS44" s="97">
        <v>200</v>
      </c>
      <c r="BT44" s="97">
        <v>250</v>
      </c>
      <c r="BU44" s="135">
        <v>100</v>
      </c>
      <c r="BV44" s="97">
        <v>200</v>
      </c>
      <c r="BW44" s="97">
        <v>250</v>
      </c>
      <c r="BX44" s="135">
        <v>100</v>
      </c>
      <c r="BY44" s="97">
        <v>200</v>
      </c>
      <c r="BZ44" s="97">
        <v>250</v>
      </c>
      <c r="CA44" s="135">
        <v>100</v>
      </c>
      <c r="CB44" s="97">
        <v>200</v>
      </c>
      <c r="CC44" s="97">
        <v>250</v>
      </c>
      <c r="CD44" s="135">
        <v>100</v>
      </c>
      <c r="CE44" s="97">
        <v>200</v>
      </c>
      <c r="CF44" s="97">
        <v>250</v>
      </c>
      <c r="CG44" s="135">
        <v>100</v>
      </c>
      <c r="CH44" s="97">
        <v>200</v>
      </c>
      <c r="CI44" s="97">
        <v>250</v>
      </c>
      <c r="CK44" s="139">
        <v>100</v>
      </c>
      <c r="CL44" s="140">
        <v>200</v>
      </c>
      <c r="CM44" s="140">
        <v>250</v>
      </c>
      <c r="CN44" s="139">
        <v>100</v>
      </c>
      <c r="CO44" s="140">
        <v>200</v>
      </c>
      <c r="CP44" s="140">
        <v>250</v>
      </c>
      <c r="CQ44" s="139">
        <v>100</v>
      </c>
      <c r="CR44" s="140">
        <v>200</v>
      </c>
      <c r="CS44" s="140">
        <v>250</v>
      </c>
      <c r="CT44" s="139">
        <v>100</v>
      </c>
      <c r="CU44" s="140">
        <v>200</v>
      </c>
      <c r="CV44" s="140">
        <v>250</v>
      </c>
      <c r="CW44" s="135">
        <v>100</v>
      </c>
      <c r="CX44" s="97">
        <v>200</v>
      </c>
      <c r="CY44" s="97">
        <v>250</v>
      </c>
      <c r="CZ44" s="135">
        <v>10</v>
      </c>
      <c r="DA44" s="97">
        <v>20</v>
      </c>
      <c r="DB44" s="97">
        <v>30</v>
      </c>
      <c r="DC44" s="139">
        <v>100</v>
      </c>
      <c r="DD44" s="140">
        <v>200</v>
      </c>
      <c r="DE44" s="140">
        <v>250</v>
      </c>
      <c r="DF44" s="139">
        <v>100</v>
      </c>
      <c r="DG44" s="140">
        <v>200</v>
      </c>
      <c r="DH44" s="140">
        <v>250</v>
      </c>
      <c r="DI44" s="139">
        <v>100</v>
      </c>
      <c r="DJ44" s="140">
        <v>200</v>
      </c>
      <c r="DK44" s="140">
        <v>250</v>
      </c>
      <c r="DL44" s="139">
        <v>100</v>
      </c>
      <c r="DM44" s="140">
        <v>200</v>
      </c>
      <c r="DN44" s="140">
        <v>250</v>
      </c>
      <c r="DO44" s="139">
        <v>100</v>
      </c>
      <c r="DP44" s="140">
        <v>200</v>
      </c>
      <c r="DQ44" s="140">
        <v>250</v>
      </c>
      <c r="DS44" s="135">
        <v>100</v>
      </c>
      <c r="DT44" s="97">
        <v>200</v>
      </c>
      <c r="DU44" s="97">
        <v>250</v>
      </c>
      <c r="DV44" s="135">
        <v>100</v>
      </c>
      <c r="DW44" s="97">
        <v>200</v>
      </c>
      <c r="DX44" s="97">
        <v>250</v>
      </c>
      <c r="DY44" s="135">
        <v>100</v>
      </c>
      <c r="DZ44" s="97">
        <v>200</v>
      </c>
      <c r="EA44" s="97">
        <v>250</v>
      </c>
    </row>
    <row r="45" spans="1:132" x14ac:dyDescent="0.2">
      <c r="A45">
        <v>12400354523</v>
      </c>
      <c r="B45">
        <v>1</v>
      </c>
      <c r="C45">
        <v>2</v>
      </c>
      <c r="I45">
        <v>1</v>
      </c>
      <c r="R45" s="135">
        <v>250</v>
      </c>
      <c r="S45" s="97">
        <v>500</v>
      </c>
      <c r="T45" s="97">
        <v>1000</v>
      </c>
      <c r="U45" s="135">
        <v>250</v>
      </c>
      <c r="V45" s="97">
        <v>500</v>
      </c>
      <c r="W45" s="97">
        <v>1000</v>
      </c>
      <c r="X45" s="135">
        <v>250</v>
      </c>
      <c r="Y45" s="97">
        <v>500</v>
      </c>
      <c r="Z45" s="97">
        <v>1000</v>
      </c>
      <c r="AA45" s="135">
        <v>250</v>
      </c>
      <c r="AB45" s="97">
        <v>500</v>
      </c>
      <c r="AC45" s="97">
        <v>1000</v>
      </c>
      <c r="AD45" s="135">
        <v>250</v>
      </c>
      <c r="AE45" s="97">
        <v>500</v>
      </c>
      <c r="AF45" s="97">
        <v>1000</v>
      </c>
      <c r="AG45" s="135">
        <v>250</v>
      </c>
      <c r="AH45" s="97">
        <v>500</v>
      </c>
      <c r="AI45" s="97">
        <v>1000</v>
      </c>
      <c r="AJ45" s="135">
        <v>150</v>
      </c>
      <c r="AK45" s="97">
        <v>250</v>
      </c>
      <c r="AL45" s="97">
        <v>500</v>
      </c>
      <c r="AM45" s="135">
        <v>150</v>
      </c>
      <c r="AN45" s="97">
        <v>250</v>
      </c>
      <c r="AO45" s="97">
        <v>500</v>
      </c>
      <c r="AP45" s="135">
        <v>250</v>
      </c>
      <c r="AQ45" s="97">
        <v>500</v>
      </c>
      <c r="AR45" s="97">
        <v>1000</v>
      </c>
      <c r="AS45" s="135">
        <v>150</v>
      </c>
      <c r="AT45" s="97">
        <v>250</v>
      </c>
      <c r="AU45" s="97">
        <v>350</v>
      </c>
      <c r="AV45" s="135">
        <v>150</v>
      </c>
      <c r="AW45" s="97">
        <v>250</v>
      </c>
      <c r="AX45" s="97">
        <v>350</v>
      </c>
      <c r="AY45" s="135">
        <v>100</v>
      </c>
      <c r="AZ45" s="97">
        <v>200</v>
      </c>
      <c r="BA45" s="97">
        <v>300</v>
      </c>
      <c r="BB45" s="139">
        <v>250</v>
      </c>
      <c r="BC45" s="140">
        <v>350</v>
      </c>
      <c r="BD45" s="140">
        <v>500</v>
      </c>
      <c r="BE45" s="139">
        <v>150</v>
      </c>
      <c r="BF45" s="140">
        <v>250</v>
      </c>
      <c r="BG45" s="140">
        <v>400</v>
      </c>
      <c r="BH45" s="139">
        <v>500</v>
      </c>
      <c r="BI45" s="140">
        <v>1000</v>
      </c>
      <c r="BJ45" s="140">
        <v>2500</v>
      </c>
      <c r="BK45" s="100" t="s">
        <v>142</v>
      </c>
      <c r="BL45" s="135">
        <v>50</v>
      </c>
      <c r="BM45" s="97">
        <v>75</v>
      </c>
      <c r="BN45" s="97">
        <v>150</v>
      </c>
      <c r="BO45" s="135">
        <v>50</v>
      </c>
      <c r="BP45" s="97">
        <v>75</v>
      </c>
      <c r="BQ45" s="97">
        <v>150</v>
      </c>
      <c r="BR45" s="135">
        <v>50</v>
      </c>
      <c r="BS45" s="97">
        <v>100</v>
      </c>
      <c r="BT45" s="97">
        <v>150</v>
      </c>
      <c r="BU45" s="135">
        <v>50</v>
      </c>
      <c r="BV45" s="97">
        <v>100</v>
      </c>
      <c r="BW45" s="97">
        <v>150</v>
      </c>
      <c r="BX45" s="135">
        <v>50</v>
      </c>
      <c r="BY45" s="97">
        <v>75</v>
      </c>
      <c r="BZ45" s="97">
        <v>100</v>
      </c>
      <c r="CA45" s="135">
        <v>50</v>
      </c>
      <c r="CB45" s="97">
        <v>75</v>
      </c>
      <c r="CC45" s="97">
        <v>100</v>
      </c>
      <c r="CD45" s="135">
        <v>50</v>
      </c>
      <c r="CE45" s="97">
        <v>75</v>
      </c>
      <c r="CF45" s="97">
        <v>100</v>
      </c>
      <c r="CG45" s="135">
        <v>50</v>
      </c>
      <c r="CH45" s="97">
        <v>75</v>
      </c>
      <c r="CI45" s="97">
        <v>100</v>
      </c>
      <c r="CJ45" s="100" t="s">
        <v>142</v>
      </c>
      <c r="CK45" s="139">
        <v>50</v>
      </c>
      <c r="CL45" s="140">
        <v>75</v>
      </c>
      <c r="CM45" s="140">
        <v>150</v>
      </c>
      <c r="CN45" s="139">
        <v>500</v>
      </c>
      <c r="CO45" s="140">
        <v>1000</v>
      </c>
      <c r="CP45" s="140">
        <v>2500</v>
      </c>
      <c r="CQ45" s="139">
        <v>50</v>
      </c>
      <c r="CR45" s="140">
        <v>75</v>
      </c>
      <c r="CS45" s="140">
        <v>150</v>
      </c>
      <c r="CT45" s="139">
        <v>150</v>
      </c>
      <c r="CU45" s="140">
        <v>250</v>
      </c>
      <c r="CV45" s="140">
        <v>500</v>
      </c>
      <c r="CW45" s="135">
        <v>50</v>
      </c>
      <c r="CX45" s="97">
        <v>75</v>
      </c>
      <c r="CY45" s="97">
        <v>100</v>
      </c>
      <c r="CZ45" s="135">
        <v>50</v>
      </c>
      <c r="DA45" s="97">
        <v>75</v>
      </c>
      <c r="DB45" s="97">
        <v>100</v>
      </c>
      <c r="DC45" s="139">
        <v>100</v>
      </c>
      <c r="DD45" s="140">
        <v>150</v>
      </c>
      <c r="DE45" s="140">
        <v>500</v>
      </c>
      <c r="DF45" s="139">
        <v>150</v>
      </c>
      <c r="DG45" s="140">
        <v>250</v>
      </c>
      <c r="DH45" s="140">
        <v>500</v>
      </c>
      <c r="DI45" s="139">
        <v>50</v>
      </c>
      <c r="DJ45" s="140">
        <v>75</v>
      </c>
      <c r="DK45" s="140">
        <v>150</v>
      </c>
      <c r="DL45" s="139">
        <v>50</v>
      </c>
      <c r="DM45" s="140">
        <v>150</v>
      </c>
      <c r="DN45" s="140">
        <v>500</v>
      </c>
      <c r="DO45" s="139">
        <v>500</v>
      </c>
      <c r="DP45" s="140">
        <v>1500</v>
      </c>
      <c r="DQ45" s="140">
        <v>5000</v>
      </c>
      <c r="DR45" s="100" t="s">
        <v>142</v>
      </c>
      <c r="DS45" s="135">
        <v>150</v>
      </c>
      <c r="DT45" s="97">
        <v>250</v>
      </c>
      <c r="DU45" s="97">
        <v>500</v>
      </c>
      <c r="DV45" s="135">
        <v>150</v>
      </c>
      <c r="DW45" s="97">
        <v>250</v>
      </c>
      <c r="DX45" s="97">
        <v>500</v>
      </c>
      <c r="DY45" s="135">
        <v>250</v>
      </c>
      <c r="DZ45" s="97">
        <v>500</v>
      </c>
      <c r="EA45" s="97">
        <v>1000</v>
      </c>
      <c r="EB45" s="100" t="s">
        <v>142</v>
      </c>
    </row>
    <row r="46" spans="1:132" x14ac:dyDescent="0.2">
      <c r="A46">
        <v>12400316792</v>
      </c>
      <c r="C46">
        <v>2</v>
      </c>
      <c r="D46">
        <v>3</v>
      </c>
      <c r="E46">
        <v>4</v>
      </c>
      <c r="L46">
        <v>4</v>
      </c>
      <c r="R46" s="135">
        <v>25</v>
      </c>
      <c r="S46" s="97">
        <v>75</v>
      </c>
      <c r="T46" s="97">
        <v>150</v>
      </c>
      <c r="U46" s="135">
        <v>50</v>
      </c>
      <c r="V46" s="97">
        <v>150</v>
      </c>
      <c r="W46" s="97">
        <v>300</v>
      </c>
      <c r="X46" s="135">
        <v>50</v>
      </c>
      <c r="Y46" s="97">
        <v>125</v>
      </c>
      <c r="Z46" s="97">
        <v>200</v>
      </c>
      <c r="AA46" s="135">
        <v>50</v>
      </c>
      <c r="AB46" s="97">
        <v>100</v>
      </c>
      <c r="AC46" s="97">
        <v>150</v>
      </c>
      <c r="AD46" s="135">
        <v>75</v>
      </c>
      <c r="AE46" s="97">
        <v>150</v>
      </c>
      <c r="AF46" s="97">
        <v>500</v>
      </c>
      <c r="AG46" s="135">
        <v>25</v>
      </c>
      <c r="AH46" s="97">
        <v>50</v>
      </c>
      <c r="AI46" s="97">
        <v>100</v>
      </c>
      <c r="AJ46" s="135">
        <v>10</v>
      </c>
      <c r="AK46" s="97">
        <v>20</v>
      </c>
      <c r="AL46" s="97">
        <v>30</v>
      </c>
      <c r="AM46" s="135">
        <v>100</v>
      </c>
      <c r="AN46" s="97">
        <v>150</v>
      </c>
      <c r="AO46" s="97">
        <v>300</v>
      </c>
      <c r="AP46" s="135">
        <v>250</v>
      </c>
      <c r="AQ46" s="97">
        <v>350</v>
      </c>
      <c r="AR46" s="97">
        <v>500</v>
      </c>
      <c r="AS46" s="135">
        <v>150</v>
      </c>
      <c r="AT46" s="97">
        <v>250</v>
      </c>
      <c r="AU46" s="97">
        <v>500</v>
      </c>
      <c r="AV46" s="135">
        <v>25</v>
      </c>
      <c r="AW46" s="97">
        <v>50</v>
      </c>
      <c r="AX46" s="97">
        <v>75</v>
      </c>
      <c r="AY46" s="135">
        <v>50</v>
      </c>
      <c r="AZ46" s="97">
        <v>150</v>
      </c>
      <c r="BA46" s="97">
        <v>300</v>
      </c>
      <c r="BB46" s="139">
        <v>5000</v>
      </c>
      <c r="BC46" s="140">
        <v>15000</v>
      </c>
      <c r="BD46" s="140">
        <v>30000</v>
      </c>
      <c r="BE46" s="139">
        <v>50000</v>
      </c>
      <c r="BF46" s="140">
        <v>100000</v>
      </c>
      <c r="BG46" s="140">
        <v>250000</v>
      </c>
      <c r="BH46" s="139">
        <v>600000</v>
      </c>
      <c r="BI46" s="140">
        <v>600000</v>
      </c>
      <c r="BJ46" s="140">
        <v>600000</v>
      </c>
      <c r="BK46" s="100" t="s">
        <v>143</v>
      </c>
      <c r="BL46" s="135">
        <v>50</v>
      </c>
      <c r="BM46" s="97">
        <v>100</v>
      </c>
      <c r="BN46" s="97">
        <v>150</v>
      </c>
      <c r="BO46" s="135">
        <v>25</v>
      </c>
      <c r="BP46" s="97">
        <v>50</v>
      </c>
      <c r="BQ46" s="97">
        <v>75</v>
      </c>
      <c r="BR46" s="135">
        <v>25</v>
      </c>
      <c r="BS46" s="97">
        <v>50</v>
      </c>
      <c r="BT46" s="97">
        <v>100</v>
      </c>
      <c r="BU46" s="135">
        <v>0</v>
      </c>
      <c r="BV46" s="97">
        <v>250</v>
      </c>
      <c r="BW46" s="97">
        <v>500</v>
      </c>
      <c r="BX46" s="135">
        <v>0</v>
      </c>
      <c r="BY46" s="97">
        <v>0</v>
      </c>
      <c r="BZ46" s="97">
        <v>0</v>
      </c>
      <c r="CA46" s="135">
        <v>0</v>
      </c>
      <c r="CB46" s="97">
        <v>0</v>
      </c>
      <c r="CC46" s="97">
        <v>250</v>
      </c>
      <c r="CD46" s="135">
        <v>0</v>
      </c>
      <c r="CE46" s="97">
        <v>0</v>
      </c>
      <c r="CF46" s="97">
        <v>0</v>
      </c>
      <c r="CG46" s="135">
        <v>0</v>
      </c>
      <c r="CH46" s="97">
        <v>0</v>
      </c>
      <c r="CI46" s="97">
        <v>0</v>
      </c>
      <c r="CJ46" s="100" t="s">
        <v>144</v>
      </c>
      <c r="CK46" s="139">
        <v>0</v>
      </c>
      <c r="CL46" s="140">
        <v>0</v>
      </c>
      <c r="CM46" s="140">
        <v>0</v>
      </c>
      <c r="CN46" s="139">
        <v>10000</v>
      </c>
      <c r="CO46" s="140">
        <v>10000</v>
      </c>
      <c r="CP46" s="140">
        <v>10000</v>
      </c>
      <c r="CQ46" s="139">
        <v>1000</v>
      </c>
      <c r="CR46" s="140">
        <v>1500</v>
      </c>
      <c r="CS46" s="140">
        <v>3000</v>
      </c>
      <c r="CT46" s="139">
        <v>0</v>
      </c>
      <c r="CU46" s="140">
        <v>0</v>
      </c>
      <c r="CV46" s="140">
        <v>0</v>
      </c>
      <c r="CW46" s="135">
        <v>0</v>
      </c>
      <c r="CX46" s="97">
        <v>0</v>
      </c>
      <c r="CY46" s="97">
        <v>1000</v>
      </c>
      <c r="CZ46" s="135">
        <v>0</v>
      </c>
      <c r="DA46" s="97">
        <v>0</v>
      </c>
      <c r="DB46" s="97">
        <v>0</v>
      </c>
      <c r="DC46" s="139">
        <v>0</v>
      </c>
      <c r="DD46" s="140">
        <v>0</v>
      </c>
      <c r="DE46" s="140">
        <v>1000</v>
      </c>
      <c r="DF46" s="139">
        <v>0</v>
      </c>
      <c r="DG46" s="140">
        <v>0</v>
      </c>
      <c r="DH46" s="140">
        <v>1500</v>
      </c>
      <c r="DI46" s="139">
        <v>0</v>
      </c>
      <c r="DJ46" s="140">
        <v>100</v>
      </c>
      <c r="DK46" s="140">
        <v>300</v>
      </c>
      <c r="DL46" s="139">
        <v>500</v>
      </c>
      <c r="DM46" s="140">
        <v>1000</v>
      </c>
      <c r="DN46" s="140">
        <v>25000</v>
      </c>
      <c r="DO46" s="139">
        <v>0</v>
      </c>
      <c r="DP46" s="140">
        <v>0</v>
      </c>
      <c r="DQ46" s="140">
        <v>0</v>
      </c>
      <c r="DR46" s="100" t="s">
        <v>145</v>
      </c>
      <c r="DS46" s="135">
        <v>0</v>
      </c>
      <c r="DT46" s="97">
        <v>0</v>
      </c>
      <c r="DU46" s="97">
        <v>1500</v>
      </c>
      <c r="DV46" s="135">
        <v>0</v>
      </c>
      <c r="DW46" s="97">
        <v>0</v>
      </c>
      <c r="DX46" s="97">
        <v>5000</v>
      </c>
      <c r="DY46" s="135">
        <v>250</v>
      </c>
      <c r="DZ46" s="97">
        <v>500</v>
      </c>
      <c r="EA46" s="97">
        <v>1000</v>
      </c>
    </row>
    <row r="47" spans="1:132" x14ac:dyDescent="0.2">
      <c r="A47">
        <v>12400316150</v>
      </c>
      <c r="B47">
        <v>1</v>
      </c>
      <c r="C47">
        <v>2</v>
      </c>
      <c r="I47">
        <v>1</v>
      </c>
      <c r="R47" s="135">
        <v>250</v>
      </c>
      <c r="S47" s="97">
        <v>500</v>
      </c>
      <c r="T47" s="97">
        <v>1000</v>
      </c>
      <c r="U47" s="135">
        <v>250</v>
      </c>
      <c r="V47" s="97">
        <v>500</v>
      </c>
      <c r="W47" s="97">
        <v>1000</v>
      </c>
      <c r="X47" s="135">
        <v>250</v>
      </c>
      <c r="Y47" s="97">
        <v>500</v>
      </c>
      <c r="Z47" s="97">
        <v>1000</v>
      </c>
      <c r="AA47" s="135">
        <v>250</v>
      </c>
      <c r="AB47" s="97">
        <v>500</v>
      </c>
      <c r="AC47" s="97">
        <v>1000</v>
      </c>
      <c r="AD47" s="135">
        <v>250</v>
      </c>
      <c r="AE47" s="97">
        <v>500</v>
      </c>
      <c r="AF47" s="97">
        <v>1000</v>
      </c>
      <c r="AG47" s="135">
        <v>250</v>
      </c>
      <c r="AH47" s="97">
        <v>500</v>
      </c>
      <c r="AI47" s="97">
        <v>1000</v>
      </c>
      <c r="AJ47" s="135">
        <v>150</v>
      </c>
      <c r="AK47" s="97">
        <v>250</v>
      </c>
      <c r="AL47" s="97">
        <v>500</v>
      </c>
      <c r="AM47" s="135">
        <v>150</v>
      </c>
      <c r="AN47" s="97">
        <v>250</v>
      </c>
      <c r="AO47" s="97">
        <v>500</v>
      </c>
      <c r="AP47" s="135">
        <v>250</v>
      </c>
      <c r="AQ47" s="97">
        <v>500</v>
      </c>
      <c r="AR47" s="97">
        <v>1000</v>
      </c>
      <c r="AS47" s="135">
        <v>150</v>
      </c>
      <c r="AT47" s="97">
        <v>250</v>
      </c>
      <c r="AU47" s="97">
        <v>350</v>
      </c>
      <c r="AV47" s="135">
        <v>150</v>
      </c>
      <c r="AW47" s="97">
        <v>250</v>
      </c>
      <c r="AX47" s="97">
        <v>350</v>
      </c>
      <c r="AY47" s="135">
        <v>100</v>
      </c>
      <c r="AZ47" s="97">
        <v>200</v>
      </c>
      <c r="BA47" s="97">
        <v>300</v>
      </c>
      <c r="BB47" s="139">
        <v>250</v>
      </c>
      <c r="BC47" s="140">
        <v>350</v>
      </c>
      <c r="BD47" s="140">
        <v>500</v>
      </c>
      <c r="BE47" s="139">
        <v>150</v>
      </c>
      <c r="BF47" s="140">
        <v>250</v>
      </c>
      <c r="BG47" s="140">
        <v>400</v>
      </c>
      <c r="BH47" s="139">
        <v>500</v>
      </c>
      <c r="BI47" s="140">
        <v>1000</v>
      </c>
      <c r="BJ47" s="140">
        <v>2500</v>
      </c>
      <c r="BK47" s="100" t="s">
        <v>146</v>
      </c>
    </row>
    <row r="48" spans="1:132" x14ac:dyDescent="0.2">
      <c r="A48">
        <v>12400293863</v>
      </c>
      <c r="B48">
        <v>1</v>
      </c>
      <c r="D48">
        <v>3</v>
      </c>
      <c r="M48">
        <v>5</v>
      </c>
      <c r="R48" s="135">
        <v>1000</v>
      </c>
      <c r="S48" s="97">
        <v>5000</v>
      </c>
      <c r="T48" s="97">
        <v>10000</v>
      </c>
      <c r="U48" s="135">
        <v>500</v>
      </c>
      <c r="V48" s="97">
        <v>1000</v>
      </c>
      <c r="W48" s="97">
        <v>5000</v>
      </c>
      <c r="X48" s="135">
        <v>100</v>
      </c>
      <c r="Y48" s="97">
        <v>500</v>
      </c>
      <c r="Z48" s="97">
        <v>1000</v>
      </c>
      <c r="AA48" s="135">
        <v>100</v>
      </c>
      <c r="AB48" s="97">
        <v>500</v>
      </c>
      <c r="AC48" s="97">
        <v>1000</v>
      </c>
      <c r="AD48" s="135">
        <v>100</v>
      </c>
      <c r="AE48" s="97">
        <v>500</v>
      </c>
      <c r="AF48" s="97">
        <v>1000</v>
      </c>
      <c r="AG48" s="135">
        <v>100</v>
      </c>
      <c r="AH48" s="97">
        <v>500</v>
      </c>
      <c r="AI48" s="97">
        <v>1000</v>
      </c>
      <c r="AJ48" s="135">
        <v>100</v>
      </c>
      <c r="AK48" s="97">
        <v>500</v>
      </c>
      <c r="AL48" s="97">
        <v>1000</v>
      </c>
      <c r="AM48" s="135">
        <v>100</v>
      </c>
      <c r="AN48" s="97">
        <v>500</v>
      </c>
      <c r="AO48" s="97">
        <v>1000</v>
      </c>
      <c r="AP48" s="135">
        <v>100</v>
      </c>
      <c r="AQ48" s="97">
        <v>500</v>
      </c>
      <c r="AR48" s="97">
        <v>1000</v>
      </c>
      <c r="AS48" s="135">
        <v>100</v>
      </c>
      <c r="AT48" s="97">
        <v>500</v>
      </c>
      <c r="AU48" s="97">
        <v>1000</v>
      </c>
      <c r="AV48" s="135">
        <v>100</v>
      </c>
      <c r="AW48" s="97">
        <v>500</v>
      </c>
      <c r="AX48" s="97">
        <v>1000</v>
      </c>
      <c r="AY48" s="135">
        <v>100</v>
      </c>
      <c r="AZ48" s="97">
        <v>500</v>
      </c>
      <c r="BA48" s="97">
        <v>1000</v>
      </c>
      <c r="BB48" s="139">
        <v>100</v>
      </c>
      <c r="BC48" s="140">
        <v>500</v>
      </c>
      <c r="BD48" s="140">
        <v>1000</v>
      </c>
      <c r="BE48" s="139">
        <v>1000</v>
      </c>
      <c r="BF48" s="140">
        <v>5000</v>
      </c>
      <c r="BG48" s="140">
        <v>10000</v>
      </c>
      <c r="BH48" s="139">
        <v>1000</v>
      </c>
      <c r="BI48" s="140">
        <v>5000</v>
      </c>
      <c r="BJ48" s="140">
        <v>10000</v>
      </c>
      <c r="BL48" s="135">
        <v>5000</v>
      </c>
      <c r="BM48" s="97">
        <v>10000</v>
      </c>
      <c r="BN48" s="97">
        <v>20000</v>
      </c>
      <c r="BO48" s="135">
        <v>500</v>
      </c>
      <c r="BP48" s="97">
        <v>1000</v>
      </c>
      <c r="BQ48" s="97">
        <v>5000</v>
      </c>
      <c r="BR48" s="135">
        <v>100</v>
      </c>
      <c r="BS48" s="97">
        <v>500</v>
      </c>
      <c r="BT48" s="97">
        <v>1000</v>
      </c>
      <c r="BU48" s="135">
        <v>100</v>
      </c>
      <c r="BV48" s="97">
        <v>500</v>
      </c>
      <c r="BW48" s="97">
        <v>1000</v>
      </c>
      <c r="BX48" s="135">
        <v>100</v>
      </c>
      <c r="BY48" s="97">
        <v>500</v>
      </c>
      <c r="BZ48" s="97">
        <v>1000</v>
      </c>
      <c r="CA48" s="135">
        <v>100</v>
      </c>
      <c r="CB48" s="97">
        <v>500</v>
      </c>
      <c r="CC48" s="97">
        <v>1000</v>
      </c>
      <c r="CD48" s="135">
        <v>100</v>
      </c>
      <c r="CE48" s="97">
        <v>500</v>
      </c>
      <c r="CF48" s="97">
        <v>1000</v>
      </c>
      <c r="CG48" s="135">
        <v>100</v>
      </c>
      <c r="CH48" s="97">
        <v>500</v>
      </c>
      <c r="CI48" s="97">
        <v>1000</v>
      </c>
      <c r="CK48" s="139">
        <v>10</v>
      </c>
      <c r="CL48" s="140">
        <v>20</v>
      </c>
      <c r="CM48" s="140">
        <v>50</v>
      </c>
      <c r="CN48" s="139">
        <v>1000</v>
      </c>
      <c r="CO48" s="140">
        <v>5000</v>
      </c>
      <c r="CP48" s="140">
        <v>10000</v>
      </c>
      <c r="CQ48" s="139">
        <v>100</v>
      </c>
      <c r="CR48" s="140">
        <v>500</v>
      </c>
      <c r="CS48" s="140">
        <v>1000</v>
      </c>
      <c r="CT48" s="139">
        <v>500</v>
      </c>
      <c r="CU48" s="140">
        <v>1000</v>
      </c>
      <c r="CV48" s="140">
        <v>5000</v>
      </c>
      <c r="CW48" s="135">
        <v>100</v>
      </c>
      <c r="CX48" s="97">
        <v>500</v>
      </c>
      <c r="CY48" s="97">
        <v>1000</v>
      </c>
      <c r="CZ48" s="135">
        <v>100</v>
      </c>
      <c r="DA48" s="97">
        <v>500</v>
      </c>
      <c r="DB48" s="97">
        <v>1000</v>
      </c>
      <c r="DC48" s="139">
        <v>100</v>
      </c>
      <c r="DD48" s="140">
        <v>500</v>
      </c>
      <c r="DE48" s="140">
        <v>1000</v>
      </c>
      <c r="DF48" s="139">
        <v>1000</v>
      </c>
      <c r="DG48" s="140">
        <v>5000</v>
      </c>
      <c r="DH48" s="140">
        <v>10000</v>
      </c>
      <c r="DI48" s="139">
        <v>100</v>
      </c>
      <c r="DJ48" s="140">
        <v>500</v>
      </c>
      <c r="DK48" s="140">
        <v>1000</v>
      </c>
      <c r="DL48" s="139">
        <v>100</v>
      </c>
      <c r="DM48" s="140">
        <v>500</v>
      </c>
      <c r="DN48" s="140">
        <v>1000</v>
      </c>
      <c r="DO48" s="139">
        <v>100</v>
      </c>
      <c r="DP48" s="140">
        <v>500</v>
      </c>
      <c r="DQ48" s="140">
        <v>1000</v>
      </c>
      <c r="DR48" s="100" t="s">
        <v>147</v>
      </c>
      <c r="DS48" s="135">
        <v>100</v>
      </c>
      <c r="DT48" s="97">
        <v>500</v>
      </c>
      <c r="DU48" s="97">
        <v>1000</v>
      </c>
      <c r="DV48" s="135">
        <v>1000</v>
      </c>
      <c r="DW48" s="97">
        <v>5000</v>
      </c>
      <c r="DX48" s="97">
        <v>10000</v>
      </c>
      <c r="DY48" s="135">
        <v>1000</v>
      </c>
      <c r="DZ48" s="97">
        <v>5000</v>
      </c>
      <c r="EA48" s="97">
        <v>10000</v>
      </c>
    </row>
    <row r="49" spans="1:132" x14ac:dyDescent="0.2">
      <c r="A49">
        <v>12400277689</v>
      </c>
      <c r="C49">
        <v>2</v>
      </c>
      <c r="D49">
        <v>3</v>
      </c>
      <c r="I49">
        <v>1</v>
      </c>
    </row>
    <row r="50" spans="1:132" x14ac:dyDescent="0.2">
      <c r="A50">
        <v>12400258200</v>
      </c>
      <c r="C50">
        <v>2</v>
      </c>
      <c r="L50">
        <v>4</v>
      </c>
      <c r="R50" s="135">
        <v>50</v>
      </c>
      <c r="S50" s="97">
        <v>100</v>
      </c>
      <c r="T50" s="97">
        <v>500</v>
      </c>
      <c r="U50" s="135">
        <v>50</v>
      </c>
      <c r="V50" s="97">
        <v>100</v>
      </c>
      <c r="W50" s="97">
        <v>100</v>
      </c>
      <c r="X50" s="135">
        <v>50</v>
      </c>
      <c r="Y50" s="97">
        <v>50</v>
      </c>
      <c r="Z50" s="97">
        <v>75</v>
      </c>
      <c r="AA50" s="135">
        <v>50</v>
      </c>
      <c r="AB50" s="97">
        <v>75</v>
      </c>
      <c r="AC50" s="97">
        <v>100</v>
      </c>
      <c r="AD50" s="135">
        <v>25</v>
      </c>
      <c r="AE50" s="97">
        <v>50</v>
      </c>
      <c r="AF50" s="97">
        <v>75</v>
      </c>
      <c r="AG50" s="135">
        <v>100</v>
      </c>
      <c r="AH50" s="97">
        <v>150</v>
      </c>
      <c r="AI50" s="97">
        <v>200</v>
      </c>
      <c r="AJ50" s="135">
        <v>25</v>
      </c>
      <c r="AK50" s="97">
        <v>50</v>
      </c>
      <c r="AL50" s="97">
        <v>50</v>
      </c>
      <c r="AM50" s="135">
        <v>50</v>
      </c>
      <c r="AN50" s="97">
        <v>100</v>
      </c>
      <c r="AO50" s="97">
        <v>200</v>
      </c>
      <c r="AP50" s="135">
        <v>25</v>
      </c>
      <c r="AQ50" s="97">
        <v>50</v>
      </c>
      <c r="AR50" s="97">
        <v>75</v>
      </c>
      <c r="AS50" s="135">
        <v>25</v>
      </c>
      <c r="AT50" s="97">
        <v>75</v>
      </c>
      <c r="AU50" s="97">
        <v>150</v>
      </c>
      <c r="AV50" s="135">
        <v>50</v>
      </c>
      <c r="AW50" s="97">
        <v>100</v>
      </c>
      <c r="AX50" s="97">
        <v>150</v>
      </c>
      <c r="AY50" s="135">
        <v>75</v>
      </c>
      <c r="AZ50" s="97">
        <v>150</v>
      </c>
      <c r="BA50" s="97">
        <v>200</v>
      </c>
      <c r="BB50" s="139">
        <v>100</v>
      </c>
      <c r="BC50" s="140">
        <v>200</v>
      </c>
      <c r="BD50" s="140">
        <v>300</v>
      </c>
      <c r="BE50" s="139">
        <v>100</v>
      </c>
      <c r="BF50" s="140">
        <v>200</v>
      </c>
      <c r="BG50" s="140">
        <v>400</v>
      </c>
      <c r="BH50" s="139">
        <v>250</v>
      </c>
      <c r="BI50" s="140">
        <v>500</v>
      </c>
      <c r="BJ50" s="140">
        <v>1000</v>
      </c>
      <c r="BK50" s="100" t="s">
        <v>148</v>
      </c>
      <c r="BL50" s="135">
        <v>100</v>
      </c>
      <c r="BM50" s="97">
        <v>200</v>
      </c>
      <c r="BN50" s="97">
        <v>500</v>
      </c>
      <c r="BO50" s="135">
        <v>25</v>
      </c>
      <c r="BP50" s="97">
        <v>50</v>
      </c>
      <c r="BQ50" s="97">
        <v>200</v>
      </c>
      <c r="BR50" s="135">
        <v>25</v>
      </c>
      <c r="BS50" s="97">
        <v>75</v>
      </c>
      <c r="BT50" s="97">
        <v>200</v>
      </c>
      <c r="BU50" s="135">
        <v>50</v>
      </c>
      <c r="BV50" s="97">
        <v>100</v>
      </c>
      <c r="BW50" s="97">
        <v>200</v>
      </c>
      <c r="BX50" s="135">
        <v>25</v>
      </c>
      <c r="BY50" s="97">
        <v>75</v>
      </c>
      <c r="BZ50" s="97">
        <v>150</v>
      </c>
      <c r="CA50" s="135">
        <v>25</v>
      </c>
      <c r="CB50" s="97">
        <v>100</v>
      </c>
      <c r="CC50" s="97">
        <v>200</v>
      </c>
      <c r="CD50" s="135">
        <v>25</v>
      </c>
      <c r="CE50" s="97">
        <v>75</v>
      </c>
      <c r="CF50" s="97">
        <v>150</v>
      </c>
      <c r="CG50" s="135">
        <v>25</v>
      </c>
      <c r="CH50" s="97">
        <v>50</v>
      </c>
      <c r="CI50" s="97">
        <v>150</v>
      </c>
      <c r="CK50" s="139">
        <v>100</v>
      </c>
      <c r="CL50" s="140">
        <v>400</v>
      </c>
      <c r="CM50" s="140">
        <v>600</v>
      </c>
      <c r="CN50" s="139">
        <v>200</v>
      </c>
      <c r="CO50" s="140">
        <v>400</v>
      </c>
      <c r="CP50" s="140">
        <v>1000</v>
      </c>
      <c r="CQ50" s="139">
        <v>10</v>
      </c>
      <c r="CR50" s="140">
        <v>20</v>
      </c>
      <c r="CS50" s="140">
        <v>30</v>
      </c>
      <c r="CT50" s="139">
        <v>25</v>
      </c>
      <c r="CU50" s="140">
        <v>75</v>
      </c>
      <c r="CV50" s="140">
        <v>150</v>
      </c>
      <c r="CW50" s="135">
        <v>50</v>
      </c>
      <c r="CX50" s="97">
        <v>100</v>
      </c>
      <c r="CY50" s="97">
        <v>200</v>
      </c>
      <c r="CZ50" s="135">
        <v>25</v>
      </c>
      <c r="DA50" s="97">
        <v>100</v>
      </c>
      <c r="DB50" s="97">
        <v>200</v>
      </c>
      <c r="DC50" s="139">
        <v>200</v>
      </c>
      <c r="DD50" s="140">
        <v>400</v>
      </c>
      <c r="DE50" s="140">
        <v>1000</v>
      </c>
      <c r="DF50" s="139">
        <v>25</v>
      </c>
      <c r="DG50" s="140">
        <v>50</v>
      </c>
      <c r="DH50" s="140">
        <v>200</v>
      </c>
      <c r="DI50" s="139">
        <v>25</v>
      </c>
      <c r="DJ50" s="140">
        <v>75</v>
      </c>
      <c r="DK50" s="140">
        <v>100</v>
      </c>
      <c r="DL50" s="139">
        <v>200</v>
      </c>
      <c r="DM50" s="140">
        <v>400</v>
      </c>
      <c r="DN50" s="140">
        <v>600</v>
      </c>
      <c r="DO50" s="139">
        <v>100</v>
      </c>
      <c r="DP50" s="140">
        <v>200</v>
      </c>
      <c r="DQ50" s="140">
        <v>500</v>
      </c>
      <c r="DS50" s="135">
        <v>50</v>
      </c>
      <c r="DT50" s="97">
        <v>200</v>
      </c>
      <c r="DU50" s="97">
        <v>300</v>
      </c>
      <c r="DV50" s="135">
        <v>100</v>
      </c>
      <c r="DW50" s="97">
        <v>200</v>
      </c>
      <c r="DX50" s="97">
        <v>500</v>
      </c>
      <c r="DY50" s="135">
        <v>100</v>
      </c>
      <c r="DZ50" s="97">
        <v>400</v>
      </c>
      <c r="EA50" s="97">
        <v>600</v>
      </c>
    </row>
    <row r="51" spans="1:132" x14ac:dyDescent="0.2">
      <c r="A51">
        <v>12400256134</v>
      </c>
      <c r="B51">
        <v>1</v>
      </c>
      <c r="M51">
        <v>5</v>
      </c>
    </row>
    <row r="52" spans="1:132" x14ac:dyDescent="0.2">
      <c r="A52">
        <v>12400225908</v>
      </c>
      <c r="B52">
        <v>1</v>
      </c>
      <c r="D52">
        <v>3</v>
      </c>
      <c r="I52">
        <v>1</v>
      </c>
      <c r="L52">
        <v>4</v>
      </c>
    </row>
    <row r="53" spans="1:132" x14ac:dyDescent="0.2">
      <c r="A53">
        <v>12400213857</v>
      </c>
      <c r="D53">
        <v>3</v>
      </c>
      <c r="N53">
        <v>6</v>
      </c>
    </row>
    <row r="54" spans="1:132" x14ac:dyDescent="0.2">
      <c r="A54">
        <v>12400208998</v>
      </c>
      <c r="B54">
        <v>1</v>
      </c>
      <c r="D54">
        <v>3</v>
      </c>
      <c r="L54">
        <v>4</v>
      </c>
      <c r="R54" s="135">
        <v>0</v>
      </c>
      <c r="S54" s="97">
        <v>100</v>
      </c>
      <c r="T54" s="97">
        <v>200</v>
      </c>
      <c r="U54" s="135">
        <v>0</v>
      </c>
      <c r="V54" s="97">
        <v>100</v>
      </c>
      <c r="W54" s="97">
        <v>200</v>
      </c>
      <c r="X54" s="135">
        <v>0</v>
      </c>
      <c r="Y54" s="97">
        <v>100</v>
      </c>
      <c r="Z54" s="97">
        <v>200</v>
      </c>
      <c r="AA54" s="135">
        <v>0</v>
      </c>
      <c r="AB54" s="97">
        <v>100</v>
      </c>
      <c r="AC54" s="97">
        <v>200</v>
      </c>
      <c r="AD54" s="135">
        <v>0</v>
      </c>
      <c r="AE54" s="97">
        <v>100</v>
      </c>
      <c r="AF54" s="97">
        <v>200</v>
      </c>
      <c r="AG54" s="135">
        <v>0</v>
      </c>
      <c r="AH54" s="97">
        <v>100</v>
      </c>
      <c r="AI54" s="97">
        <v>200</v>
      </c>
      <c r="AJ54" s="135">
        <v>0</v>
      </c>
      <c r="AK54" s="97">
        <v>100</v>
      </c>
      <c r="AL54" s="97">
        <v>200</v>
      </c>
      <c r="AM54" s="135">
        <v>0</v>
      </c>
      <c r="AN54" s="97">
        <v>100</v>
      </c>
      <c r="AO54" s="97">
        <v>200</v>
      </c>
      <c r="AP54" s="135">
        <v>0</v>
      </c>
      <c r="AQ54" s="97">
        <v>0</v>
      </c>
      <c r="AR54" s="97">
        <v>0</v>
      </c>
      <c r="AS54" s="135">
        <v>0</v>
      </c>
      <c r="AT54" s="97">
        <v>0</v>
      </c>
      <c r="AU54" s="97">
        <v>0</v>
      </c>
      <c r="AV54" s="135">
        <v>0</v>
      </c>
      <c r="AW54" s="97">
        <v>100</v>
      </c>
      <c r="AX54" s="97">
        <v>100</v>
      </c>
      <c r="AY54" s="135">
        <v>0</v>
      </c>
      <c r="AZ54" s="97">
        <v>100</v>
      </c>
      <c r="BA54" s="97">
        <v>200</v>
      </c>
      <c r="BB54" s="139">
        <v>250</v>
      </c>
      <c r="BC54" s="140">
        <v>500</v>
      </c>
      <c r="BD54" s="140">
        <v>1000</v>
      </c>
      <c r="BE54" s="139">
        <v>0</v>
      </c>
      <c r="BF54" s="140">
        <v>100</v>
      </c>
      <c r="BG54" s="140">
        <v>200</v>
      </c>
      <c r="BH54" s="139">
        <v>10000</v>
      </c>
      <c r="BI54" s="140">
        <v>25000</v>
      </c>
      <c r="BJ54" s="140">
        <v>50000</v>
      </c>
      <c r="BK54" s="100" t="s">
        <v>149</v>
      </c>
      <c r="BL54" s="135">
        <v>1000</v>
      </c>
      <c r="BM54" s="97">
        <v>2500</v>
      </c>
      <c r="BN54" s="97">
        <v>5000</v>
      </c>
      <c r="BO54" s="135">
        <v>0</v>
      </c>
      <c r="BP54" s="97">
        <v>100</v>
      </c>
      <c r="BQ54" s="97">
        <v>200</v>
      </c>
      <c r="BR54" s="135">
        <v>0</v>
      </c>
      <c r="BS54" s="97">
        <v>100</v>
      </c>
      <c r="BT54" s="97">
        <v>200</v>
      </c>
      <c r="BU54" s="135">
        <v>0</v>
      </c>
      <c r="BV54" s="97">
        <v>0</v>
      </c>
      <c r="BW54" s="97">
        <v>0</v>
      </c>
      <c r="BX54" s="135">
        <v>0</v>
      </c>
      <c r="BY54" s="97">
        <v>100</v>
      </c>
      <c r="BZ54" s="97">
        <v>200</v>
      </c>
      <c r="CA54" s="135">
        <v>0</v>
      </c>
      <c r="CB54" s="97">
        <v>100</v>
      </c>
      <c r="CC54" s="97">
        <v>200</v>
      </c>
      <c r="CD54" s="135">
        <v>0</v>
      </c>
      <c r="CE54" s="97">
        <v>100</v>
      </c>
      <c r="CF54" s="97">
        <v>200</v>
      </c>
      <c r="CG54" s="135">
        <v>0</v>
      </c>
      <c r="CH54" s="97">
        <v>100</v>
      </c>
      <c r="CI54" s="97">
        <v>200</v>
      </c>
      <c r="CJ54" s="100" t="s">
        <v>150</v>
      </c>
      <c r="CK54" s="139">
        <v>0</v>
      </c>
      <c r="CL54" s="140">
        <v>0</v>
      </c>
      <c r="CM54" s="140">
        <v>0</v>
      </c>
      <c r="CN54" s="139">
        <v>5000</v>
      </c>
      <c r="CO54" s="140">
        <v>10000</v>
      </c>
      <c r="CP54" s="140">
        <v>50000</v>
      </c>
      <c r="CQ54" s="139">
        <v>0</v>
      </c>
      <c r="CR54" s="140">
        <v>100</v>
      </c>
      <c r="CS54" s="140">
        <v>200</v>
      </c>
      <c r="CT54" s="139">
        <v>0</v>
      </c>
      <c r="CU54" s="140">
        <v>100</v>
      </c>
      <c r="CV54" s="140">
        <v>200</v>
      </c>
      <c r="CW54" s="135">
        <v>0</v>
      </c>
      <c r="CX54" s="97">
        <v>100</v>
      </c>
      <c r="CY54" s="97">
        <v>200</v>
      </c>
      <c r="CZ54" s="135">
        <v>0</v>
      </c>
      <c r="DA54" s="97">
        <v>100</v>
      </c>
      <c r="DB54" s="97">
        <v>200</v>
      </c>
      <c r="DC54" s="139">
        <v>0</v>
      </c>
      <c r="DD54" s="140">
        <v>100</v>
      </c>
      <c r="DE54" s="140">
        <v>200</v>
      </c>
      <c r="DF54" s="139">
        <v>0</v>
      </c>
      <c r="DG54" s="140">
        <v>100</v>
      </c>
      <c r="DH54" s="140">
        <v>200</v>
      </c>
      <c r="DI54" s="139">
        <v>0</v>
      </c>
      <c r="DJ54" s="140">
        <v>100</v>
      </c>
      <c r="DK54" s="140">
        <v>200</v>
      </c>
      <c r="DL54" s="139">
        <v>0</v>
      </c>
      <c r="DM54" s="140">
        <v>0</v>
      </c>
      <c r="DN54" s="140">
        <v>0</v>
      </c>
      <c r="DO54" s="139">
        <v>0</v>
      </c>
      <c r="DP54" s="140">
        <v>0</v>
      </c>
      <c r="DQ54" s="140">
        <v>0</v>
      </c>
      <c r="DS54" s="135">
        <v>0</v>
      </c>
      <c r="DT54" s="97">
        <v>100</v>
      </c>
      <c r="DU54" s="97">
        <v>200</v>
      </c>
      <c r="DV54" s="135">
        <v>0</v>
      </c>
      <c r="DW54" s="97">
        <v>100</v>
      </c>
      <c r="DX54" s="97">
        <v>200</v>
      </c>
      <c r="DY54" s="135">
        <v>0</v>
      </c>
      <c r="DZ54" s="97">
        <v>100</v>
      </c>
      <c r="EA54" s="97">
        <v>200</v>
      </c>
    </row>
    <row r="55" spans="1:132" x14ac:dyDescent="0.2">
      <c r="A55">
        <v>12400201020</v>
      </c>
      <c r="C55">
        <v>2</v>
      </c>
      <c r="I55">
        <v>1</v>
      </c>
    </row>
    <row r="56" spans="1:132" x14ac:dyDescent="0.2">
      <c r="A56">
        <v>12400198881</v>
      </c>
      <c r="B56">
        <v>1</v>
      </c>
      <c r="L56">
        <v>4</v>
      </c>
      <c r="R56" s="135">
        <v>0</v>
      </c>
      <c r="S56" s="97">
        <v>100</v>
      </c>
      <c r="T56" s="97">
        <v>250</v>
      </c>
      <c r="U56" s="135">
        <v>0</v>
      </c>
      <c r="V56" s="97">
        <v>100</v>
      </c>
      <c r="W56" s="97">
        <v>250</v>
      </c>
      <c r="X56" s="135">
        <v>0</v>
      </c>
      <c r="Y56" s="97">
        <v>100</v>
      </c>
      <c r="Z56" s="97">
        <v>250</v>
      </c>
      <c r="AA56" s="135">
        <v>0</v>
      </c>
      <c r="AB56" s="97">
        <v>100</v>
      </c>
      <c r="AC56" s="97">
        <v>250</v>
      </c>
      <c r="AD56" s="135">
        <v>0</v>
      </c>
      <c r="AE56" s="97">
        <v>100</v>
      </c>
      <c r="AF56" s="97">
        <v>250</v>
      </c>
      <c r="AG56" s="135">
        <v>0</v>
      </c>
      <c r="AH56" s="97">
        <v>100</v>
      </c>
      <c r="AI56" s="97">
        <v>250</v>
      </c>
      <c r="AJ56" s="135">
        <v>0</v>
      </c>
      <c r="AK56" s="97">
        <v>100</v>
      </c>
      <c r="AL56" s="97">
        <v>250</v>
      </c>
      <c r="AM56" s="135">
        <v>0</v>
      </c>
      <c r="AN56" s="97">
        <v>100</v>
      </c>
      <c r="AO56" s="97">
        <v>250</v>
      </c>
      <c r="AP56" s="135">
        <v>0</v>
      </c>
      <c r="AQ56" s="97">
        <v>100</v>
      </c>
      <c r="AR56" s="97">
        <v>250</v>
      </c>
      <c r="AS56" s="135">
        <v>0</v>
      </c>
      <c r="AT56" s="97">
        <v>100</v>
      </c>
      <c r="AU56" s="97">
        <v>250</v>
      </c>
      <c r="AV56" s="135">
        <v>0</v>
      </c>
      <c r="AW56" s="97">
        <v>100</v>
      </c>
      <c r="AX56" s="97">
        <v>250</v>
      </c>
      <c r="AY56" s="135">
        <v>0</v>
      </c>
      <c r="AZ56" s="97">
        <v>100</v>
      </c>
      <c r="BA56" s="97">
        <v>250</v>
      </c>
      <c r="BB56" s="139">
        <v>0</v>
      </c>
      <c r="BC56" s="140">
        <v>100</v>
      </c>
      <c r="BD56" s="140">
        <v>250</v>
      </c>
      <c r="BE56" s="139">
        <v>500</v>
      </c>
      <c r="BF56" s="140">
        <v>1000</v>
      </c>
      <c r="BG56" s="140">
        <v>5000</v>
      </c>
      <c r="BH56" s="139">
        <v>5000</v>
      </c>
      <c r="BI56" s="140">
        <v>10000</v>
      </c>
      <c r="BJ56" s="140">
        <v>25000</v>
      </c>
      <c r="BL56" s="135">
        <v>0</v>
      </c>
      <c r="BM56" s="97">
        <v>100</v>
      </c>
      <c r="BN56" s="97">
        <v>250</v>
      </c>
      <c r="BO56" s="135">
        <v>0</v>
      </c>
      <c r="BP56" s="97">
        <v>100</v>
      </c>
      <c r="BQ56" s="97">
        <v>250</v>
      </c>
      <c r="BR56" s="135">
        <v>0</v>
      </c>
      <c r="BS56" s="97">
        <v>100</v>
      </c>
      <c r="BT56" s="97">
        <v>250</v>
      </c>
      <c r="BU56" s="135">
        <v>0</v>
      </c>
      <c r="BV56" s="97">
        <v>100</v>
      </c>
      <c r="BW56" s="97">
        <v>250</v>
      </c>
      <c r="BX56" s="135">
        <v>0</v>
      </c>
      <c r="BY56" s="97">
        <v>100</v>
      </c>
      <c r="BZ56" s="97">
        <v>250</v>
      </c>
      <c r="CA56" s="135">
        <v>0</v>
      </c>
      <c r="CB56" s="97">
        <v>100</v>
      </c>
      <c r="CC56" s="97">
        <v>250</v>
      </c>
      <c r="CD56" s="135">
        <v>0</v>
      </c>
      <c r="CE56" s="97">
        <v>100</v>
      </c>
      <c r="CF56" s="97">
        <v>250</v>
      </c>
      <c r="CG56" s="135">
        <v>0</v>
      </c>
      <c r="CH56" s="97">
        <v>100</v>
      </c>
      <c r="CI56" s="97">
        <v>250</v>
      </c>
      <c r="CK56" s="139">
        <v>0</v>
      </c>
      <c r="CL56" s="140">
        <v>100</v>
      </c>
      <c r="CM56" s="140">
        <v>250</v>
      </c>
      <c r="CN56" s="139">
        <v>5000</v>
      </c>
      <c r="CO56" s="140">
        <v>10000</v>
      </c>
      <c r="CP56" s="140">
        <v>25000</v>
      </c>
      <c r="CQ56" s="139">
        <v>0</v>
      </c>
      <c r="CR56" s="140">
        <v>100</v>
      </c>
      <c r="CS56" s="140">
        <v>250</v>
      </c>
      <c r="CT56" s="139">
        <v>0</v>
      </c>
      <c r="CU56" s="140">
        <v>100</v>
      </c>
      <c r="CV56" s="140">
        <v>250</v>
      </c>
      <c r="CW56" s="135">
        <v>0</v>
      </c>
      <c r="CX56" s="97">
        <v>100</v>
      </c>
      <c r="CY56" s="97">
        <v>250</v>
      </c>
      <c r="CZ56" s="135">
        <v>0</v>
      </c>
      <c r="DA56" s="97">
        <v>0</v>
      </c>
      <c r="DB56" s="97">
        <v>0</v>
      </c>
      <c r="DC56" s="139">
        <v>0</v>
      </c>
      <c r="DD56" s="140">
        <v>100</v>
      </c>
      <c r="DE56" s="140">
        <v>250</v>
      </c>
      <c r="DF56" s="139">
        <v>0</v>
      </c>
      <c r="DG56" s="140">
        <v>100</v>
      </c>
      <c r="DH56" s="140">
        <v>250</v>
      </c>
      <c r="DI56" s="139">
        <v>0</v>
      </c>
      <c r="DJ56" s="140">
        <v>100</v>
      </c>
      <c r="DK56" s="140">
        <v>250</v>
      </c>
      <c r="DL56" s="139">
        <v>0</v>
      </c>
      <c r="DM56" s="140">
        <v>500</v>
      </c>
      <c r="DN56" s="140">
        <v>1000</v>
      </c>
      <c r="DO56" s="139">
        <v>500</v>
      </c>
      <c r="DP56" s="140">
        <v>1000</v>
      </c>
      <c r="DQ56" s="140">
        <v>5000</v>
      </c>
      <c r="DS56" s="135">
        <v>0</v>
      </c>
      <c r="DT56" s="97">
        <v>100</v>
      </c>
      <c r="DU56" s="97">
        <v>250</v>
      </c>
      <c r="DV56" s="135">
        <v>0</v>
      </c>
      <c r="DW56" s="97">
        <v>0</v>
      </c>
      <c r="DX56" s="97">
        <v>0</v>
      </c>
      <c r="DY56" s="135">
        <v>0</v>
      </c>
      <c r="DZ56" s="97">
        <v>100</v>
      </c>
      <c r="EA56" s="97">
        <v>250</v>
      </c>
    </row>
    <row r="57" spans="1:132" x14ac:dyDescent="0.2">
      <c r="A57">
        <v>12400188806</v>
      </c>
      <c r="B57">
        <v>1</v>
      </c>
      <c r="I57">
        <v>1</v>
      </c>
    </row>
    <row r="58" spans="1:132" x14ac:dyDescent="0.2">
      <c r="A58">
        <v>12400182621</v>
      </c>
      <c r="B58">
        <v>1</v>
      </c>
      <c r="D58">
        <v>3</v>
      </c>
      <c r="M58">
        <v>5</v>
      </c>
      <c r="R58" s="135">
        <v>100</v>
      </c>
      <c r="S58" s="97">
        <v>250</v>
      </c>
      <c r="T58" s="97">
        <v>500</v>
      </c>
      <c r="U58" s="135">
        <v>100</v>
      </c>
      <c r="V58" s="97">
        <v>250</v>
      </c>
      <c r="W58" s="97">
        <v>500</v>
      </c>
      <c r="X58" s="135">
        <v>100</v>
      </c>
      <c r="Y58" s="97">
        <v>250</v>
      </c>
      <c r="Z58" s="97">
        <v>500</v>
      </c>
      <c r="AA58" s="135">
        <v>100</v>
      </c>
      <c r="AB58" s="97">
        <v>250</v>
      </c>
      <c r="AC58" s="97">
        <v>500</v>
      </c>
      <c r="AD58" s="135">
        <v>250</v>
      </c>
      <c r="AE58" s="97">
        <v>500</v>
      </c>
      <c r="AF58" s="97">
        <v>1000</v>
      </c>
      <c r="AG58" s="135">
        <v>100</v>
      </c>
      <c r="AH58" s="97">
        <v>250</v>
      </c>
      <c r="AI58" s="97">
        <v>500</v>
      </c>
      <c r="AJ58" s="135">
        <v>100</v>
      </c>
      <c r="AK58" s="97">
        <v>250</v>
      </c>
      <c r="AL58" s="97">
        <v>500</v>
      </c>
      <c r="AM58" s="135">
        <v>250</v>
      </c>
      <c r="AN58" s="97">
        <v>500</v>
      </c>
      <c r="AO58" s="97">
        <v>1000</v>
      </c>
      <c r="AP58" s="135">
        <v>100</v>
      </c>
      <c r="AQ58" s="97">
        <v>250</v>
      </c>
      <c r="AR58" s="97">
        <v>500</v>
      </c>
      <c r="AS58" s="135">
        <v>100</v>
      </c>
      <c r="AT58" s="97">
        <v>250</v>
      </c>
      <c r="AU58" s="97">
        <v>500</v>
      </c>
      <c r="AV58" s="135">
        <v>100</v>
      </c>
      <c r="AW58" s="97">
        <v>250</v>
      </c>
      <c r="AX58" s="97">
        <v>500</v>
      </c>
      <c r="AY58" s="135">
        <v>100</v>
      </c>
      <c r="AZ58" s="97">
        <v>250</v>
      </c>
      <c r="BA58" s="97">
        <v>500</v>
      </c>
      <c r="BB58" s="139">
        <v>250</v>
      </c>
      <c r="BC58" s="140">
        <v>500</v>
      </c>
      <c r="BD58" s="140">
        <v>1000</v>
      </c>
      <c r="BE58" s="139">
        <v>250</v>
      </c>
      <c r="BF58" s="140">
        <v>500</v>
      </c>
      <c r="BG58" s="140">
        <v>1000</v>
      </c>
      <c r="BH58" s="139">
        <v>1000</v>
      </c>
      <c r="BI58" s="140">
        <v>2500</v>
      </c>
      <c r="BJ58" s="140">
        <v>5000</v>
      </c>
      <c r="BK58" s="100" t="s">
        <v>151</v>
      </c>
      <c r="BL58" s="135">
        <v>500</v>
      </c>
      <c r="BM58" s="97">
        <v>1000</v>
      </c>
      <c r="BN58" s="97">
        <v>2500</v>
      </c>
      <c r="BO58" s="135">
        <v>250</v>
      </c>
      <c r="BP58" s="97">
        <v>500</v>
      </c>
      <c r="BQ58" s="97">
        <v>1000</v>
      </c>
      <c r="BR58" s="135">
        <v>250</v>
      </c>
      <c r="BS58" s="97">
        <v>500</v>
      </c>
      <c r="BT58" s="97">
        <v>1000</v>
      </c>
      <c r="BU58" s="135">
        <v>100</v>
      </c>
      <c r="BV58" s="97">
        <v>250</v>
      </c>
      <c r="BW58" s="97">
        <v>500</v>
      </c>
      <c r="BX58" s="135">
        <v>100</v>
      </c>
      <c r="BY58" s="97">
        <v>250</v>
      </c>
      <c r="BZ58" s="97">
        <v>500</v>
      </c>
      <c r="CA58" s="135">
        <v>100</v>
      </c>
      <c r="CB58" s="97">
        <v>250</v>
      </c>
      <c r="CC58" s="97">
        <v>500</v>
      </c>
      <c r="CD58" s="135">
        <v>100</v>
      </c>
      <c r="CE58" s="97">
        <v>250</v>
      </c>
      <c r="CF58" s="97">
        <v>500</v>
      </c>
      <c r="CG58" s="135">
        <v>250</v>
      </c>
      <c r="CH58" s="97">
        <v>500</v>
      </c>
      <c r="CI58" s="97">
        <v>1000</v>
      </c>
      <c r="CK58" s="139">
        <v>100</v>
      </c>
      <c r="CL58" s="140">
        <v>250</v>
      </c>
      <c r="CM58" s="140">
        <v>500</v>
      </c>
      <c r="CN58" s="139">
        <v>500</v>
      </c>
      <c r="CO58" s="140">
        <v>1000</v>
      </c>
      <c r="CP58" s="140">
        <v>2500</v>
      </c>
      <c r="CQ58" s="139">
        <v>250</v>
      </c>
      <c r="CR58" s="140">
        <v>500</v>
      </c>
      <c r="CS58" s="140">
        <v>1000</v>
      </c>
      <c r="CT58" s="139">
        <v>250</v>
      </c>
      <c r="CU58" s="140">
        <v>500</v>
      </c>
      <c r="CV58" s="140">
        <v>1000</v>
      </c>
      <c r="CW58" s="135">
        <v>100</v>
      </c>
      <c r="CX58" s="97">
        <v>250</v>
      </c>
      <c r="CY58" s="97">
        <v>500</v>
      </c>
      <c r="CZ58" s="135">
        <v>10</v>
      </c>
      <c r="DA58" s="97">
        <v>25</v>
      </c>
      <c r="DB58" s="97">
        <v>50</v>
      </c>
      <c r="DC58" s="139">
        <v>250</v>
      </c>
      <c r="DD58" s="140">
        <v>500</v>
      </c>
      <c r="DE58" s="140">
        <v>1000</v>
      </c>
      <c r="DF58" s="139">
        <v>500</v>
      </c>
      <c r="DG58" s="140">
        <v>1000</v>
      </c>
      <c r="DH58" s="140">
        <v>2500</v>
      </c>
      <c r="DI58" s="139">
        <v>250</v>
      </c>
      <c r="DJ58" s="140">
        <v>500</v>
      </c>
      <c r="DK58" s="140">
        <v>1000</v>
      </c>
      <c r="DL58" s="139">
        <v>250</v>
      </c>
      <c r="DM58" s="140">
        <v>500</v>
      </c>
      <c r="DN58" s="140">
        <v>1000</v>
      </c>
      <c r="DO58" s="139">
        <v>500</v>
      </c>
      <c r="DP58" s="140">
        <v>1000</v>
      </c>
      <c r="DQ58" s="140">
        <v>2500</v>
      </c>
      <c r="DS58" s="135">
        <v>500</v>
      </c>
      <c r="DT58" s="97">
        <v>1000</v>
      </c>
      <c r="DU58" s="97">
        <v>2500</v>
      </c>
      <c r="DV58" s="135">
        <v>500</v>
      </c>
      <c r="DW58" s="97">
        <v>1000</v>
      </c>
      <c r="DX58" s="97">
        <v>2500</v>
      </c>
      <c r="DY58" s="135">
        <v>500</v>
      </c>
      <c r="DZ58" s="97">
        <v>1000</v>
      </c>
      <c r="EA58" s="97">
        <v>2500</v>
      </c>
    </row>
    <row r="59" spans="1:132" x14ac:dyDescent="0.2">
      <c r="A59">
        <v>12400178150</v>
      </c>
      <c r="E59">
        <v>4</v>
      </c>
      <c r="J59">
        <v>2</v>
      </c>
      <c r="R59" s="135">
        <v>250</v>
      </c>
      <c r="S59" s="97">
        <v>500</v>
      </c>
      <c r="T59" s="97">
        <v>1000</v>
      </c>
      <c r="U59" s="135">
        <v>150</v>
      </c>
      <c r="V59" s="97">
        <v>300</v>
      </c>
      <c r="W59" s="97">
        <v>450</v>
      </c>
      <c r="X59" s="135">
        <v>50</v>
      </c>
      <c r="Y59" s="97">
        <v>100</v>
      </c>
      <c r="Z59" s="97">
        <v>150</v>
      </c>
      <c r="AA59" s="135">
        <v>200</v>
      </c>
      <c r="AB59" s="97">
        <v>400</v>
      </c>
      <c r="AC59" s="97">
        <v>600</v>
      </c>
      <c r="AD59" s="135">
        <v>150</v>
      </c>
      <c r="AE59" s="97">
        <v>300</v>
      </c>
      <c r="AF59" s="97">
        <v>450</v>
      </c>
      <c r="AG59" s="135">
        <v>50</v>
      </c>
      <c r="AH59" s="97">
        <v>100</v>
      </c>
      <c r="AI59" s="97">
        <v>150</v>
      </c>
      <c r="AJ59" s="135">
        <v>50</v>
      </c>
      <c r="AK59" s="97">
        <v>100</v>
      </c>
      <c r="AL59" s="97">
        <v>150</v>
      </c>
      <c r="AM59" s="135">
        <v>100</v>
      </c>
      <c r="AN59" s="97">
        <v>200</v>
      </c>
      <c r="AO59" s="97">
        <v>300</v>
      </c>
      <c r="AP59" s="135">
        <v>25</v>
      </c>
      <c r="AQ59" s="97">
        <v>50</v>
      </c>
      <c r="AR59" s="97">
        <v>75</v>
      </c>
      <c r="AS59" s="135">
        <v>50</v>
      </c>
      <c r="AT59" s="97">
        <v>100</v>
      </c>
      <c r="AU59" s="97">
        <v>150</v>
      </c>
      <c r="AV59" s="135">
        <v>50</v>
      </c>
      <c r="AW59" s="97">
        <v>100</v>
      </c>
      <c r="AX59" s="97">
        <v>150</v>
      </c>
      <c r="AY59" s="135">
        <v>25</v>
      </c>
      <c r="AZ59" s="97">
        <v>50</v>
      </c>
      <c r="BA59" s="97">
        <v>75</v>
      </c>
      <c r="BB59" s="139">
        <v>200</v>
      </c>
      <c r="BC59" s="140">
        <v>400</v>
      </c>
      <c r="BD59" s="140">
        <v>600</v>
      </c>
      <c r="BE59" s="139">
        <v>250</v>
      </c>
      <c r="BF59" s="140">
        <v>500</v>
      </c>
      <c r="BG59" s="140">
        <v>750</v>
      </c>
      <c r="BH59" s="139">
        <v>1000</v>
      </c>
      <c r="BI59" s="140">
        <v>2000</v>
      </c>
      <c r="BJ59" s="140">
        <v>3000</v>
      </c>
      <c r="BK59" s="100" t="s">
        <v>152</v>
      </c>
      <c r="BL59" s="135">
        <v>500</v>
      </c>
      <c r="BM59" s="97">
        <v>1000</v>
      </c>
      <c r="BN59" s="97">
        <v>1500</v>
      </c>
      <c r="BO59" s="135">
        <v>250</v>
      </c>
      <c r="BP59" s="97">
        <v>500</v>
      </c>
      <c r="BQ59" s="97">
        <v>750</v>
      </c>
      <c r="BR59" s="135">
        <v>250</v>
      </c>
      <c r="BS59" s="97">
        <v>500</v>
      </c>
      <c r="BT59" s="97">
        <v>750</v>
      </c>
      <c r="BU59" s="135">
        <v>50</v>
      </c>
      <c r="BV59" s="97">
        <v>100</v>
      </c>
      <c r="BW59" s="97">
        <v>150</v>
      </c>
      <c r="BX59" s="135">
        <v>50</v>
      </c>
      <c r="BY59" s="97">
        <v>100</v>
      </c>
      <c r="BZ59" s="97">
        <v>150</v>
      </c>
      <c r="CA59" s="135">
        <v>50</v>
      </c>
      <c r="CB59" s="97">
        <v>100</v>
      </c>
      <c r="CC59" s="97">
        <v>150</v>
      </c>
      <c r="CD59" s="135">
        <v>100</v>
      </c>
      <c r="CE59" s="97">
        <v>200</v>
      </c>
      <c r="CF59" s="97">
        <v>300</v>
      </c>
      <c r="CG59" s="135">
        <v>150</v>
      </c>
      <c r="CH59" s="97">
        <v>300</v>
      </c>
      <c r="CI59" s="97">
        <v>450</v>
      </c>
      <c r="CK59" s="139">
        <v>100</v>
      </c>
      <c r="CL59" s="140">
        <v>200</v>
      </c>
      <c r="CM59" s="140">
        <v>300</v>
      </c>
      <c r="CN59" s="139">
        <v>1000</v>
      </c>
      <c r="CO59" s="140">
        <v>2000</v>
      </c>
      <c r="CP59" s="140">
        <v>3000</v>
      </c>
      <c r="CQ59" s="139">
        <v>250</v>
      </c>
      <c r="CR59" s="140">
        <v>500</v>
      </c>
      <c r="CS59" s="140">
        <v>750</v>
      </c>
      <c r="CT59" s="139">
        <v>500</v>
      </c>
      <c r="CU59" s="140">
        <v>1000</v>
      </c>
      <c r="CV59" s="140">
        <v>1500</v>
      </c>
      <c r="CW59" s="135">
        <v>250</v>
      </c>
      <c r="CX59" s="97">
        <v>500</v>
      </c>
      <c r="CY59" s="97">
        <v>750</v>
      </c>
      <c r="CZ59" s="135">
        <v>20</v>
      </c>
      <c r="DA59" s="97">
        <v>40</v>
      </c>
      <c r="DB59" s="97">
        <v>60</v>
      </c>
      <c r="DC59" s="139">
        <v>100</v>
      </c>
      <c r="DD59" s="140">
        <v>200</v>
      </c>
      <c r="DE59" s="140">
        <v>300</v>
      </c>
      <c r="DF59" s="139">
        <v>100</v>
      </c>
      <c r="DG59" s="140">
        <v>200</v>
      </c>
      <c r="DH59" s="140">
        <v>300</v>
      </c>
      <c r="DI59" s="139">
        <v>100</v>
      </c>
      <c r="DJ59" s="140">
        <v>200</v>
      </c>
      <c r="DK59" s="140">
        <v>300</v>
      </c>
      <c r="DL59" s="139">
        <v>150</v>
      </c>
      <c r="DM59" s="140">
        <v>300</v>
      </c>
      <c r="DN59" s="140">
        <v>450</v>
      </c>
      <c r="DO59" s="139">
        <v>50</v>
      </c>
      <c r="DP59" s="140">
        <v>100</v>
      </c>
      <c r="DQ59" s="140">
        <v>150</v>
      </c>
      <c r="DR59" s="100" t="s">
        <v>153</v>
      </c>
      <c r="DS59" s="135">
        <v>50</v>
      </c>
      <c r="DT59" s="97">
        <v>150</v>
      </c>
      <c r="DU59" s="97">
        <v>200</v>
      </c>
      <c r="DV59" s="135">
        <v>250</v>
      </c>
      <c r="DW59" s="97">
        <v>500</v>
      </c>
      <c r="DX59" s="97">
        <v>750</v>
      </c>
      <c r="DY59" s="135">
        <v>250</v>
      </c>
      <c r="DZ59" s="97">
        <v>500</v>
      </c>
      <c r="EA59" s="97">
        <v>750</v>
      </c>
      <c r="EB59" s="100" t="s">
        <v>154</v>
      </c>
    </row>
    <row r="60" spans="1:132" x14ac:dyDescent="0.2">
      <c r="A60">
        <v>12400172464</v>
      </c>
      <c r="C60">
        <v>2</v>
      </c>
      <c r="D60">
        <v>3</v>
      </c>
      <c r="I60">
        <v>1</v>
      </c>
      <c r="R60" s="135">
        <v>0</v>
      </c>
      <c r="S60" s="97">
        <v>0</v>
      </c>
      <c r="T60" s="97">
        <v>100</v>
      </c>
      <c r="U60" s="135">
        <v>0</v>
      </c>
      <c r="V60" s="97">
        <v>0</v>
      </c>
      <c r="W60" s="97">
        <v>100</v>
      </c>
      <c r="X60" s="135">
        <v>0</v>
      </c>
      <c r="Y60" s="97">
        <v>0</v>
      </c>
      <c r="Z60" s="97">
        <v>10</v>
      </c>
      <c r="AA60" s="135">
        <v>0</v>
      </c>
      <c r="AB60" s="97">
        <v>0</v>
      </c>
      <c r="AC60" s="97">
        <v>200</v>
      </c>
      <c r="AD60" s="135">
        <v>0</v>
      </c>
      <c r="AE60" s="97">
        <v>0</v>
      </c>
      <c r="AF60" s="97">
        <v>200</v>
      </c>
      <c r="AG60" s="135">
        <v>0</v>
      </c>
      <c r="AH60" s="97">
        <v>0</v>
      </c>
      <c r="AI60" s="97">
        <v>200</v>
      </c>
      <c r="AJ60" s="135">
        <v>0</v>
      </c>
      <c r="AK60" s="97">
        <v>0</v>
      </c>
      <c r="AL60" s="97">
        <v>100</v>
      </c>
      <c r="AM60" s="135">
        <v>0</v>
      </c>
      <c r="AN60" s="97">
        <v>0</v>
      </c>
      <c r="AO60" s="97">
        <v>100</v>
      </c>
      <c r="AP60" s="135">
        <v>0</v>
      </c>
      <c r="AQ60" s="97">
        <v>0</v>
      </c>
      <c r="AR60" s="97">
        <v>200</v>
      </c>
      <c r="AS60" s="135">
        <v>0</v>
      </c>
      <c r="AT60" s="97">
        <v>0</v>
      </c>
      <c r="AU60" s="97">
        <v>300</v>
      </c>
      <c r="AV60" s="135">
        <v>0</v>
      </c>
      <c r="AW60" s="97">
        <v>0</v>
      </c>
      <c r="AX60" s="97">
        <v>300</v>
      </c>
      <c r="AY60" s="135">
        <v>0</v>
      </c>
      <c r="AZ60" s="97">
        <v>0</v>
      </c>
      <c r="BA60" s="97">
        <v>300</v>
      </c>
      <c r="BB60" s="139">
        <v>0</v>
      </c>
      <c r="BC60" s="140">
        <v>0</v>
      </c>
      <c r="BD60" s="140">
        <v>10</v>
      </c>
      <c r="BE60" s="139">
        <v>0</v>
      </c>
      <c r="BF60" s="140">
        <v>0</v>
      </c>
      <c r="BG60" s="140">
        <v>500</v>
      </c>
      <c r="BH60" s="139">
        <v>0</v>
      </c>
      <c r="BI60" s="140">
        <v>0</v>
      </c>
      <c r="BJ60" s="140">
        <v>0</v>
      </c>
      <c r="BK60" s="100" t="s">
        <v>155</v>
      </c>
      <c r="BL60" s="135">
        <v>50</v>
      </c>
      <c r="BM60" s="97">
        <v>50</v>
      </c>
      <c r="BN60" s="97">
        <v>200</v>
      </c>
      <c r="BO60" s="135">
        <v>50</v>
      </c>
      <c r="BP60" s="97">
        <v>50</v>
      </c>
      <c r="BQ60" s="97">
        <v>200</v>
      </c>
      <c r="BR60" s="135">
        <v>50</v>
      </c>
      <c r="BS60" s="97">
        <v>50</v>
      </c>
      <c r="BT60" s="97">
        <v>200</v>
      </c>
      <c r="BU60" s="135">
        <v>50</v>
      </c>
      <c r="BV60" s="97">
        <v>50</v>
      </c>
      <c r="BW60" s="97">
        <v>200</v>
      </c>
      <c r="BX60" s="135">
        <v>50</v>
      </c>
      <c r="BY60" s="97">
        <v>50</v>
      </c>
      <c r="BZ60" s="97">
        <v>100</v>
      </c>
      <c r="CA60" s="135">
        <v>50</v>
      </c>
      <c r="CB60" s="97">
        <v>50</v>
      </c>
      <c r="CC60" s="97">
        <v>100</v>
      </c>
      <c r="CD60" s="135">
        <v>50</v>
      </c>
      <c r="CE60" s="97">
        <v>50</v>
      </c>
      <c r="CF60" s="97">
        <v>100</v>
      </c>
      <c r="CG60" s="135">
        <v>50</v>
      </c>
      <c r="CH60" s="97">
        <v>50</v>
      </c>
      <c r="CI60" s="97">
        <v>100</v>
      </c>
      <c r="CJ60" s="100" t="s">
        <v>156</v>
      </c>
      <c r="CK60" s="139">
        <v>0</v>
      </c>
      <c r="CL60" s="140">
        <v>50</v>
      </c>
      <c r="CM60" s="140">
        <v>100</v>
      </c>
      <c r="CN60" s="139">
        <v>50</v>
      </c>
      <c r="CO60" s="140">
        <v>50</v>
      </c>
      <c r="CP60" s="140">
        <v>100</v>
      </c>
      <c r="CQ60" s="139">
        <v>50</v>
      </c>
      <c r="CR60" s="140">
        <v>50</v>
      </c>
      <c r="CS60" s="140">
        <v>50</v>
      </c>
      <c r="CT60" s="139">
        <v>50</v>
      </c>
      <c r="CU60" s="140">
        <v>100</v>
      </c>
      <c r="CV60" s="140">
        <v>100</v>
      </c>
      <c r="CW60" s="135">
        <v>50</v>
      </c>
      <c r="CX60" s="97">
        <v>50</v>
      </c>
      <c r="CY60" s="97">
        <v>100</v>
      </c>
      <c r="CZ60" s="135">
        <v>0</v>
      </c>
      <c r="DA60" s="97">
        <v>50</v>
      </c>
      <c r="DB60" s="97">
        <v>50</v>
      </c>
      <c r="DC60" s="139">
        <v>50</v>
      </c>
      <c r="DD60" s="140">
        <v>100</v>
      </c>
      <c r="DE60" s="140">
        <v>200</v>
      </c>
      <c r="DF60" s="139">
        <v>100</v>
      </c>
      <c r="DG60" s="140">
        <v>200</v>
      </c>
      <c r="DH60" s="140">
        <v>500</v>
      </c>
      <c r="DI60" s="139">
        <v>50</v>
      </c>
      <c r="DJ60" s="140">
        <v>100</v>
      </c>
      <c r="DK60" s="140">
        <v>100</v>
      </c>
      <c r="DL60" s="139">
        <v>50</v>
      </c>
      <c r="DM60" s="140">
        <v>50</v>
      </c>
      <c r="DN60" s="140">
        <v>50</v>
      </c>
      <c r="DO60" s="139">
        <v>0</v>
      </c>
      <c r="DP60" s="140">
        <v>0</v>
      </c>
      <c r="DQ60" s="140">
        <v>0</v>
      </c>
      <c r="DR60" s="100" t="s">
        <v>157</v>
      </c>
      <c r="DS60" s="135">
        <v>50</v>
      </c>
      <c r="DT60" s="97">
        <v>100</v>
      </c>
      <c r="DU60" s="97">
        <v>200</v>
      </c>
      <c r="DV60" s="135">
        <v>100</v>
      </c>
      <c r="DW60" s="97">
        <v>100</v>
      </c>
      <c r="DX60" s="97">
        <v>200</v>
      </c>
      <c r="DY60" s="135">
        <v>100</v>
      </c>
      <c r="DZ60" s="97">
        <v>200</v>
      </c>
      <c r="EA60" s="97">
        <v>200</v>
      </c>
    </row>
    <row r="61" spans="1:132" x14ac:dyDescent="0.2">
      <c r="A61">
        <v>12400171144</v>
      </c>
      <c r="C61">
        <v>2</v>
      </c>
      <c r="D61">
        <v>3</v>
      </c>
      <c r="I61">
        <v>1</v>
      </c>
    </row>
    <row r="62" spans="1:132" x14ac:dyDescent="0.2">
      <c r="A62">
        <v>12400159696</v>
      </c>
      <c r="B62">
        <v>1</v>
      </c>
      <c r="J62">
        <v>2</v>
      </c>
    </row>
    <row r="63" spans="1:132" x14ac:dyDescent="0.2">
      <c r="A63">
        <v>12400151669</v>
      </c>
      <c r="B63">
        <v>1</v>
      </c>
      <c r="E63">
        <v>4</v>
      </c>
      <c r="F63">
        <v>5</v>
      </c>
      <c r="N63">
        <v>6</v>
      </c>
      <c r="R63" s="135">
        <v>0</v>
      </c>
      <c r="S63" s="97">
        <v>100</v>
      </c>
      <c r="T63" s="97">
        <v>250</v>
      </c>
      <c r="U63" s="135">
        <v>0</v>
      </c>
      <c r="V63" s="97">
        <v>100</v>
      </c>
      <c r="W63" s="97">
        <v>250</v>
      </c>
      <c r="X63" s="135">
        <v>0</v>
      </c>
      <c r="Y63" s="97">
        <v>0</v>
      </c>
      <c r="Z63" s="97">
        <v>0</v>
      </c>
      <c r="AA63" s="135">
        <v>0</v>
      </c>
      <c r="AB63" s="97">
        <v>50</v>
      </c>
      <c r="AC63" s="97">
        <v>100</v>
      </c>
      <c r="AD63" s="135">
        <v>0</v>
      </c>
      <c r="AE63" s="97">
        <v>50</v>
      </c>
      <c r="AF63" s="97">
        <v>100</v>
      </c>
      <c r="AG63" s="135">
        <v>0</v>
      </c>
      <c r="AH63" s="97">
        <v>100</v>
      </c>
      <c r="AI63" s="97">
        <v>250</v>
      </c>
      <c r="AJ63" s="135">
        <v>0</v>
      </c>
      <c r="AK63" s="97">
        <v>50</v>
      </c>
      <c r="AL63" s="97">
        <v>100</v>
      </c>
      <c r="AM63" s="135">
        <v>0</v>
      </c>
      <c r="AN63" s="97">
        <v>100</v>
      </c>
      <c r="AO63" s="97">
        <v>250</v>
      </c>
      <c r="AP63" s="135">
        <v>0</v>
      </c>
      <c r="AQ63" s="97">
        <v>50</v>
      </c>
      <c r="AR63" s="97">
        <v>100</v>
      </c>
      <c r="AS63" s="135">
        <v>0</v>
      </c>
      <c r="AT63" s="97">
        <v>50</v>
      </c>
      <c r="AU63" s="97">
        <v>100</v>
      </c>
      <c r="AV63" s="135">
        <v>0</v>
      </c>
      <c r="AW63" s="97">
        <v>50</v>
      </c>
      <c r="AX63" s="97">
        <v>100</v>
      </c>
      <c r="AY63" s="135">
        <v>0</v>
      </c>
      <c r="AZ63" s="97">
        <v>0</v>
      </c>
      <c r="BA63" s="97">
        <v>0</v>
      </c>
      <c r="BB63" s="139">
        <v>0</v>
      </c>
      <c r="BC63" s="140">
        <v>0</v>
      </c>
      <c r="BD63" s="140">
        <v>0</v>
      </c>
      <c r="BE63" s="139">
        <v>50</v>
      </c>
      <c r="BF63" s="140">
        <v>100</v>
      </c>
      <c r="BG63" s="140">
        <v>250</v>
      </c>
      <c r="BH63" s="139">
        <v>1000</v>
      </c>
      <c r="BI63" s="140">
        <v>1500</v>
      </c>
      <c r="BJ63" s="140">
        <v>2500</v>
      </c>
      <c r="BL63" s="135">
        <v>250</v>
      </c>
      <c r="BM63" s="97">
        <v>500</v>
      </c>
      <c r="BN63" s="97">
        <v>1000</v>
      </c>
      <c r="BO63" s="135">
        <v>250</v>
      </c>
      <c r="BP63" s="97">
        <v>500</v>
      </c>
      <c r="BQ63" s="97">
        <v>1000</v>
      </c>
      <c r="BR63" s="135">
        <v>50</v>
      </c>
      <c r="BS63" s="97">
        <v>100</v>
      </c>
      <c r="BT63" s="97">
        <v>250</v>
      </c>
      <c r="BU63" s="135">
        <v>0</v>
      </c>
      <c r="BV63" s="97">
        <v>50</v>
      </c>
      <c r="BW63" s="97">
        <v>100</v>
      </c>
      <c r="BX63" s="135">
        <v>0</v>
      </c>
      <c r="BY63" s="97">
        <v>50</v>
      </c>
      <c r="BZ63" s="97">
        <v>100</v>
      </c>
      <c r="CA63" s="135">
        <v>0</v>
      </c>
      <c r="CB63" s="97">
        <v>0</v>
      </c>
      <c r="CC63" s="97">
        <v>0</v>
      </c>
      <c r="CD63" s="135">
        <v>0</v>
      </c>
      <c r="CE63" s="97">
        <v>50</v>
      </c>
      <c r="CF63" s="97">
        <v>100</v>
      </c>
      <c r="CG63" s="135">
        <v>100</v>
      </c>
      <c r="CH63" s="97">
        <v>250</v>
      </c>
      <c r="CI63" s="97">
        <v>500</v>
      </c>
      <c r="CK63" s="139">
        <v>0</v>
      </c>
      <c r="CL63" s="140">
        <v>0</v>
      </c>
      <c r="CM63" s="140">
        <v>0</v>
      </c>
      <c r="CN63" s="139">
        <v>1000</v>
      </c>
      <c r="CO63" s="140">
        <v>1500</v>
      </c>
      <c r="CP63" s="140">
        <v>2500</v>
      </c>
      <c r="CQ63" s="139">
        <v>0</v>
      </c>
      <c r="CR63" s="140">
        <v>100</v>
      </c>
      <c r="CS63" s="140">
        <v>250</v>
      </c>
      <c r="CT63" s="139">
        <v>1000</v>
      </c>
      <c r="CU63" s="140">
        <v>1500</v>
      </c>
      <c r="CV63" s="140">
        <v>2500</v>
      </c>
      <c r="CW63" s="135">
        <v>100</v>
      </c>
      <c r="CX63" s="97">
        <v>250</v>
      </c>
      <c r="CY63" s="97">
        <v>500</v>
      </c>
      <c r="CZ63" s="135">
        <v>0</v>
      </c>
      <c r="DA63" s="97">
        <v>50</v>
      </c>
      <c r="DB63" s="97">
        <v>100</v>
      </c>
      <c r="DC63" s="139">
        <v>100</v>
      </c>
      <c r="DD63" s="140">
        <v>250</v>
      </c>
      <c r="DE63" s="140">
        <v>500</v>
      </c>
      <c r="DF63" s="139">
        <v>250</v>
      </c>
      <c r="DG63" s="140">
        <v>500</v>
      </c>
      <c r="DH63" s="140">
        <v>1000</v>
      </c>
      <c r="DI63" s="139">
        <v>0</v>
      </c>
      <c r="DJ63" s="140">
        <v>50</v>
      </c>
      <c r="DK63" s="140">
        <v>100</v>
      </c>
      <c r="DL63" s="139">
        <v>0</v>
      </c>
      <c r="DM63" s="140">
        <v>100</v>
      </c>
      <c r="DN63" s="140">
        <v>250</v>
      </c>
      <c r="DO63" s="139">
        <v>100</v>
      </c>
      <c r="DP63" s="140">
        <v>500</v>
      </c>
      <c r="DQ63" s="140">
        <v>10000</v>
      </c>
      <c r="DS63" s="135">
        <v>0</v>
      </c>
      <c r="DT63" s="97">
        <v>100</v>
      </c>
      <c r="DU63" s="97">
        <v>250</v>
      </c>
      <c r="DV63" s="135">
        <v>100</v>
      </c>
      <c r="DW63" s="97">
        <v>250</v>
      </c>
      <c r="DX63" s="97">
        <v>500</v>
      </c>
      <c r="DY63" s="135">
        <v>1000</v>
      </c>
      <c r="DZ63" s="97">
        <v>2500</v>
      </c>
      <c r="EA63" s="97">
        <v>5000</v>
      </c>
    </row>
    <row r="64" spans="1:132" x14ac:dyDescent="0.2">
      <c r="A64">
        <v>12400145196</v>
      </c>
      <c r="D64">
        <v>3</v>
      </c>
      <c r="N64">
        <v>6</v>
      </c>
      <c r="R64" s="135">
        <v>100</v>
      </c>
      <c r="S64" s="97">
        <v>200</v>
      </c>
      <c r="T64" s="97">
        <v>500</v>
      </c>
      <c r="U64" s="135">
        <v>100</v>
      </c>
      <c r="V64" s="97">
        <v>200</v>
      </c>
      <c r="W64" s="97">
        <v>500</v>
      </c>
      <c r="X64" s="135">
        <v>100</v>
      </c>
      <c r="Y64" s="97">
        <v>200</v>
      </c>
      <c r="Z64" s="97">
        <v>500</v>
      </c>
      <c r="AA64" s="135">
        <v>100</v>
      </c>
      <c r="AB64" s="97">
        <v>200</v>
      </c>
      <c r="AC64" s="97">
        <v>500</v>
      </c>
      <c r="AD64" s="135">
        <v>100</v>
      </c>
      <c r="AE64" s="97">
        <v>200</v>
      </c>
      <c r="AF64" s="97">
        <v>500</v>
      </c>
      <c r="AG64" s="135">
        <v>100</v>
      </c>
      <c r="AH64" s="97">
        <v>200</v>
      </c>
      <c r="AI64" s="97">
        <v>500</v>
      </c>
      <c r="AJ64" s="135">
        <v>100</v>
      </c>
      <c r="AK64" s="97">
        <v>500</v>
      </c>
      <c r="AL64" s="97">
        <v>1000</v>
      </c>
      <c r="AM64" s="135">
        <v>100</v>
      </c>
      <c r="AN64" s="97">
        <v>200</v>
      </c>
      <c r="AO64" s="97">
        <v>500</v>
      </c>
      <c r="AP64" s="135">
        <v>100</v>
      </c>
      <c r="AQ64" s="97">
        <v>500</v>
      </c>
      <c r="AR64" s="97">
        <v>1000</v>
      </c>
      <c r="AS64" s="135">
        <v>100</v>
      </c>
      <c r="AT64" s="97">
        <v>200</v>
      </c>
      <c r="AU64" s="97">
        <v>500</v>
      </c>
      <c r="AV64" s="135">
        <v>100</v>
      </c>
      <c r="AW64" s="97">
        <v>200</v>
      </c>
      <c r="AX64" s="97">
        <v>500</v>
      </c>
      <c r="AY64" s="135">
        <v>100</v>
      </c>
      <c r="AZ64" s="97">
        <v>200</v>
      </c>
      <c r="BA64" s="97">
        <v>500</v>
      </c>
      <c r="BB64" s="139">
        <v>1000</v>
      </c>
      <c r="BC64" s="140">
        <v>2000</v>
      </c>
      <c r="BD64" s="140">
        <v>5000</v>
      </c>
      <c r="BE64" s="139">
        <v>1000</v>
      </c>
      <c r="BF64" s="140">
        <v>2000</v>
      </c>
      <c r="BG64" s="140">
        <v>5000</v>
      </c>
      <c r="BH64" s="139">
        <v>5000</v>
      </c>
      <c r="BI64" s="140">
        <v>10000</v>
      </c>
      <c r="BJ64" s="140">
        <v>25000</v>
      </c>
      <c r="BL64" s="135">
        <v>1000</v>
      </c>
      <c r="BM64" s="97">
        <v>5000</v>
      </c>
      <c r="BN64" s="97">
        <v>10000</v>
      </c>
      <c r="BO64" s="135">
        <v>100</v>
      </c>
      <c r="BP64" s="97">
        <v>200</v>
      </c>
      <c r="BQ64" s="97">
        <v>500</v>
      </c>
      <c r="BR64" s="135">
        <v>1000</v>
      </c>
      <c r="BS64" s="97">
        <v>2000</v>
      </c>
      <c r="BT64" s="97">
        <v>5000</v>
      </c>
      <c r="BU64" s="135">
        <v>100</v>
      </c>
      <c r="BV64" s="97">
        <v>200</v>
      </c>
      <c r="BW64" s="97">
        <v>500</v>
      </c>
      <c r="BX64" s="135">
        <v>100</v>
      </c>
      <c r="BY64" s="97">
        <v>200</v>
      </c>
      <c r="BZ64" s="97">
        <v>500</v>
      </c>
      <c r="CA64" s="135">
        <v>100</v>
      </c>
      <c r="CB64" s="97">
        <v>200</v>
      </c>
      <c r="CC64" s="97">
        <v>500</v>
      </c>
      <c r="CD64" s="135">
        <v>100</v>
      </c>
      <c r="CE64" s="97">
        <v>200</v>
      </c>
      <c r="CF64" s="97">
        <v>500</v>
      </c>
      <c r="CG64" s="135">
        <v>1000</v>
      </c>
      <c r="CH64" s="97">
        <v>2000</v>
      </c>
      <c r="CI64" s="97">
        <v>5000</v>
      </c>
      <c r="CK64" s="139">
        <v>100</v>
      </c>
      <c r="CL64" s="140">
        <v>200</v>
      </c>
      <c r="CM64" s="140">
        <v>500</v>
      </c>
      <c r="CN64" s="139">
        <v>1000</v>
      </c>
      <c r="CO64" s="140">
        <v>2000</v>
      </c>
      <c r="CP64" s="140">
        <v>5000</v>
      </c>
      <c r="CQ64" s="139">
        <v>100</v>
      </c>
      <c r="CR64" s="140">
        <v>200</v>
      </c>
      <c r="CS64" s="140">
        <v>500</v>
      </c>
      <c r="CT64" s="139">
        <v>1000</v>
      </c>
      <c r="CU64" s="140">
        <v>2000</v>
      </c>
      <c r="CV64" s="140">
        <v>5000</v>
      </c>
      <c r="CW64" s="135">
        <v>100</v>
      </c>
      <c r="CX64" s="97">
        <v>200</v>
      </c>
      <c r="CY64" s="97">
        <v>500</v>
      </c>
      <c r="CZ64" s="135">
        <v>100</v>
      </c>
      <c r="DA64" s="97">
        <v>500</v>
      </c>
      <c r="DB64" s="97">
        <v>1000</v>
      </c>
      <c r="DC64" s="139">
        <v>1000</v>
      </c>
      <c r="DD64" s="140">
        <v>2000</v>
      </c>
      <c r="DE64" s="140">
        <v>5000</v>
      </c>
      <c r="DF64" s="139">
        <v>1000</v>
      </c>
      <c r="DG64" s="140">
        <v>2000</v>
      </c>
      <c r="DH64" s="140">
        <v>5000</v>
      </c>
      <c r="DI64" s="139">
        <v>100</v>
      </c>
      <c r="DJ64" s="140">
        <v>200</v>
      </c>
      <c r="DK64" s="140">
        <v>508</v>
      </c>
      <c r="DL64" s="139">
        <v>100</v>
      </c>
      <c r="DM64" s="140">
        <v>1000</v>
      </c>
      <c r="DN64" s="140">
        <v>5000</v>
      </c>
      <c r="DO64" s="139">
        <v>100</v>
      </c>
      <c r="DP64" s="140">
        <v>1000</v>
      </c>
      <c r="DQ64" s="140">
        <v>5000</v>
      </c>
      <c r="DS64" s="135">
        <v>1000</v>
      </c>
      <c r="DT64" s="97">
        <v>2000</v>
      </c>
      <c r="DU64" s="97">
        <v>5000</v>
      </c>
      <c r="DV64" s="135">
        <v>1000</v>
      </c>
      <c r="DW64" s="97">
        <v>2000</v>
      </c>
      <c r="DX64" s="97">
        <v>5000</v>
      </c>
      <c r="DY64" s="135">
        <v>1000</v>
      </c>
      <c r="DZ64" s="97">
        <v>2000</v>
      </c>
      <c r="EA64" s="97">
        <v>5000</v>
      </c>
    </row>
    <row r="65" spans="1:140" x14ac:dyDescent="0.2">
      <c r="A65">
        <v>12400142321</v>
      </c>
      <c r="D65">
        <v>3</v>
      </c>
      <c r="L65">
        <v>4</v>
      </c>
    </row>
    <row r="66" spans="1:140" x14ac:dyDescent="0.2">
      <c r="A66">
        <v>12400140313</v>
      </c>
      <c r="B66">
        <v>1</v>
      </c>
      <c r="D66">
        <v>3</v>
      </c>
      <c r="E66">
        <v>4</v>
      </c>
      <c r="F66">
        <v>5</v>
      </c>
      <c r="M66">
        <v>5</v>
      </c>
      <c r="R66" s="135">
        <v>100</v>
      </c>
      <c r="S66" s="97">
        <v>250</v>
      </c>
      <c r="T66" s="97">
        <v>500</v>
      </c>
      <c r="U66" s="135">
        <v>100</v>
      </c>
      <c r="V66" s="97">
        <v>250</v>
      </c>
      <c r="W66" s="97">
        <v>500</v>
      </c>
      <c r="X66" s="135">
        <v>50</v>
      </c>
      <c r="Y66" s="97">
        <v>100</v>
      </c>
      <c r="Z66" s="97">
        <v>200</v>
      </c>
      <c r="AA66" s="135">
        <v>100</v>
      </c>
      <c r="AB66" s="97">
        <v>250</v>
      </c>
      <c r="AC66" s="97">
        <v>500</v>
      </c>
      <c r="AD66" s="135">
        <v>100</v>
      </c>
      <c r="AE66" s="97">
        <v>250</v>
      </c>
      <c r="AF66" s="97">
        <v>500</v>
      </c>
      <c r="AG66" s="135">
        <v>100</v>
      </c>
      <c r="AH66" s="97">
        <v>250</v>
      </c>
      <c r="AI66" s="97">
        <v>500</v>
      </c>
      <c r="AJ66" s="135">
        <v>100</v>
      </c>
      <c r="AK66" s="97">
        <v>250</v>
      </c>
      <c r="AL66" s="97">
        <v>500</v>
      </c>
      <c r="AM66" s="135">
        <v>100</v>
      </c>
      <c r="AN66" s="97">
        <v>250</v>
      </c>
      <c r="AO66" s="97">
        <v>500</v>
      </c>
      <c r="AP66" s="135">
        <v>100</v>
      </c>
      <c r="AQ66" s="97">
        <v>250</v>
      </c>
      <c r="AR66" s="97">
        <v>500</v>
      </c>
      <c r="AS66" s="135">
        <v>100</v>
      </c>
      <c r="AT66" s="97">
        <v>250</v>
      </c>
      <c r="AU66" s="97">
        <v>500</v>
      </c>
      <c r="AV66" s="135">
        <v>100</v>
      </c>
      <c r="AW66" s="97">
        <v>250</v>
      </c>
      <c r="AX66" s="97">
        <v>500</v>
      </c>
      <c r="AY66" s="135">
        <v>50</v>
      </c>
      <c r="AZ66" s="97">
        <v>50</v>
      </c>
      <c r="BA66" s="97">
        <v>50</v>
      </c>
      <c r="BB66" s="139">
        <v>5000</v>
      </c>
      <c r="BC66" s="140">
        <v>10000</v>
      </c>
      <c r="BD66" s="140">
        <v>15000</v>
      </c>
      <c r="BE66" s="139">
        <v>5000</v>
      </c>
      <c r="BF66" s="140">
        <v>10000</v>
      </c>
      <c r="BG66" s="140">
        <v>15000</v>
      </c>
      <c r="BH66" s="139">
        <v>5000</v>
      </c>
      <c r="BI66" s="140">
        <v>10000</v>
      </c>
      <c r="BJ66" s="140">
        <v>15000</v>
      </c>
      <c r="BK66" s="100" t="s">
        <v>158</v>
      </c>
      <c r="BL66" s="135">
        <v>100</v>
      </c>
      <c r="BM66" s="97">
        <v>250</v>
      </c>
      <c r="BN66" s="97">
        <v>500</v>
      </c>
      <c r="BO66" s="135">
        <v>100</v>
      </c>
      <c r="BP66" s="97">
        <v>250</v>
      </c>
      <c r="BQ66" s="97">
        <v>500</v>
      </c>
      <c r="BR66" s="135">
        <v>100</v>
      </c>
      <c r="BS66" s="97">
        <v>250</v>
      </c>
      <c r="BT66" s="97">
        <v>500</v>
      </c>
      <c r="BU66" s="135">
        <v>100</v>
      </c>
      <c r="BV66" s="97">
        <v>250</v>
      </c>
      <c r="BW66" s="97">
        <v>500</v>
      </c>
      <c r="BX66" s="135">
        <v>100</v>
      </c>
      <c r="BY66" s="97">
        <v>250</v>
      </c>
      <c r="BZ66" s="97">
        <v>500</v>
      </c>
      <c r="CA66" s="135">
        <v>100</v>
      </c>
      <c r="CB66" s="97">
        <v>250</v>
      </c>
      <c r="CC66" s="97">
        <v>500</v>
      </c>
      <c r="CD66" s="135">
        <v>100</v>
      </c>
      <c r="CE66" s="97">
        <v>250</v>
      </c>
      <c r="CF66" s="97">
        <v>500</v>
      </c>
      <c r="CG66" s="135">
        <v>100</v>
      </c>
      <c r="CH66" s="97">
        <v>250</v>
      </c>
      <c r="CI66" s="97">
        <v>500</v>
      </c>
      <c r="CK66" s="139">
        <v>100</v>
      </c>
      <c r="CL66" s="140">
        <v>250</v>
      </c>
      <c r="CM66" s="140">
        <v>500</v>
      </c>
      <c r="CN66" s="139">
        <v>5000</v>
      </c>
      <c r="CO66" s="140">
        <v>5000</v>
      </c>
      <c r="CP66" s="140">
        <v>5000</v>
      </c>
      <c r="CQ66" s="139">
        <v>100</v>
      </c>
      <c r="CR66" s="140">
        <v>250</v>
      </c>
      <c r="CS66" s="140">
        <v>500</v>
      </c>
      <c r="CT66" s="139">
        <v>1000</v>
      </c>
      <c r="CU66" s="140">
        <v>2500</v>
      </c>
      <c r="CV66" s="140">
        <v>5000</v>
      </c>
      <c r="CW66" s="135">
        <v>100</v>
      </c>
      <c r="CX66" s="97">
        <v>250</v>
      </c>
      <c r="CY66" s="97">
        <v>500</v>
      </c>
      <c r="CZ66" s="135">
        <v>50</v>
      </c>
      <c r="DA66" s="97">
        <v>50</v>
      </c>
      <c r="DB66" s="97">
        <v>50</v>
      </c>
      <c r="DC66" s="139">
        <v>100</v>
      </c>
      <c r="DD66" s="140">
        <v>250</v>
      </c>
      <c r="DE66" s="140">
        <v>500</v>
      </c>
      <c r="DF66" s="139">
        <v>1000</v>
      </c>
      <c r="DG66" s="140">
        <v>2500</v>
      </c>
      <c r="DH66" s="140">
        <v>5000</v>
      </c>
      <c r="DI66" s="139">
        <v>100</v>
      </c>
      <c r="DJ66" s="140">
        <v>250</v>
      </c>
      <c r="DK66" s="140">
        <v>500</v>
      </c>
      <c r="DL66" s="139">
        <v>100</v>
      </c>
      <c r="DM66" s="140">
        <v>250</v>
      </c>
      <c r="DN66" s="140">
        <v>500</v>
      </c>
      <c r="DO66" s="139">
        <v>100</v>
      </c>
      <c r="DP66" s="140">
        <v>250</v>
      </c>
      <c r="DQ66" s="140">
        <v>500</v>
      </c>
      <c r="DS66" s="135">
        <v>100</v>
      </c>
      <c r="DT66" s="97">
        <v>250</v>
      </c>
      <c r="DU66" s="97">
        <v>500</v>
      </c>
      <c r="DV66" s="135">
        <v>100</v>
      </c>
      <c r="DW66" s="97">
        <v>250</v>
      </c>
      <c r="DX66" s="97">
        <v>500</v>
      </c>
      <c r="DY66" s="135">
        <v>100</v>
      </c>
      <c r="DZ66" s="97">
        <v>250</v>
      </c>
      <c r="EA66" s="97">
        <v>500</v>
      </c>
    </row>
    <row r="67" spans="1:140" x14ac:dyDescent="0.2">
      <c r="A67">
        <v>12400133443</v>
      </c>
      <c r="B67">
        <v>1</v>
      </c>
      <c r="D67">
        <v>3</v>
      </c>
      <c r="E67">
        <v>4</v>
      </c>
      <c r="M67">
        <v>5</v>
      </c>
      <c r="R67" s="135">
        <v>250</v>
      </c>
      <c r="S67" s="97">
        <v>500</v>
      </c>
      <c r="T67" s="97">
        <v>1000</v>
      </c>
      <c r="U67" s="135">
        <v>50</v>
      </c>
      <c r="V67" s="97">
        <v>100</v>
      </c>
      <c r="W67" s="97">
        <v>200</v>
      </c>
      <c r="X67" s="135">
        <v>50</v>
      </c>
      <c r="Y67" s="97">
        <v>100</v>
      </c>
      <c r="Z67" s="97">
        <v>250</v>
      </c>
      <c r="AA67" s="135">
        <v>250</v>
      </c>
      <c r="AB67" s="97">
        <v>500</v>
      </c>
      <c r="AC67" s="97">
        <v>1000</v>
      </c>
      <c r="AD67" s="135">
        <v>250</v>
      </c>
      <c r="AE67" s="97">
        <v>500</v>
      </c>
      <c r="AF67" s="97">
        <v>1000</v>
      </c>
      <c r="AG67" s="135">
        <v>50</v>
      </c>
      <c r="AH67" s="97">
        <v>100</v>
      </c>
      <c r="AI67" s="97">
        <v>250</v>
      </c>
      <c r="AJ67" s="135">
        <v>100</v>
      </c>
      <c r="AK67" s="97">
        <v>250</v>
      </c>
      <c r="AL67" s="97">
        <v>500</v>
      </c>
      <c r="AM67" s="135">
        <v>250</v>
      </c>
      <c r="AN67" s="97">
        <v>500</v>
      </c>
      <c r="AO67" s="97">
        <v>1000</v>
      </c>
      <c r="AP67" s="135">
        <v>250</v>
      </c>
      <c r="AQ67" s="97">
        <v>500</v>
      </c>
      <c r="AR67" s="97">
        <v>1000</v>
      </c>
      <c r="AS67" s="135">
        <v>50</v>
      </c>
      <c r="AT67" s="97">
        <v>100</v>
      </c>
      <c r="AU67" s="97">
        <v>250</v>
      </c>
      <c r="AV67" s="135">
        <v>50</v>
      </c>
      <c r="AW67" s="97">
        <v>100</v>
      </c>
      <c r="AX67" s="97">
        <v>250</v>
      </c>
      <c r="AY67" s="135">
        <v>50</v>
      </c>
      <c r="AZ67" s="97">
        <v>100</v>
      </c>
      <c r="BA67" s="97">
        <v>250</v>
      </c>
      <c r="BB67" s="139">
        <v>500</v>
      </c>
      <c r="BC67" s="140">
        <v>1000</v>
      </c>
      <c r="BD67" s="140">
        <v>2500</v>
      </c>
      <c r="BE67" s="139">
        <v>1000</v>
      </c>
      <c r="BF67" s="140">
        <v>2500</v>
      </c>
      <c r="BG67" s="140">
        <v>5000</v>
      </c>
      <c r="BH67" s="139">
        <v>10000</v>
      </c>
      <c r="BI67" s="140">
        <v>20000</v>
      </c>
      <c r="BJ67" s="140">
        <v>30000</v>
      </c>
      <c r="BL67" s="135">
        <v>500</v>
      </c>
      <c r="BM67" s="97">
        <v>1000</v>
      </c>
      <c r="BN67" s="97">
        <v>2500</v>
      </c>
      <c r="BO67" s="135">
        <v>250</v>
      </c>
      <c r="BP67" s="97">
        <v>500</v>
      </c>
      <c r="BQ67" s="97">
        <v>1000</v>
      </c>
      <c r="BR67" s="135">
        <v>50</v>
      </c>
      <c r="BS67" s="97">
        <v>100</v>
      </c>
      <c r="BT67" s="97">
        <v>250</v>
      </c>
      <c r="BU67" s="135">
        <v>100</v>
      </c>
      <c r="BV67" s="97">
        <v>250</v>
      </c>
      <c r="BW67" s="97">
        <v>500</v>
      </c>
      <c r="BX67" s="135">
        <v>50</v>
      </c>
      <c r="BY67" s="97">
        <v>100</v>
      </c>
      <c r="BZ67" s="97">
        <v>250</v>
      </c>
      <c r="CA67" s="135">
        <v>50</v>
      </c>
      <c r="CB67" s="97">
        <v>100</v>
      </c>
      <c r="CC67" s="97">
        <v>250</v>
      </c>
      <c r="CD67" s="135">
        <v>100</v>
      </c>
      <c r="CE67" s="97">
        <v>250</v>
      </c>
      <c r="CF67" s="97">
        <v>500</v>
      </c>
      <c r="CG67" s="135">
        <v>100</v>
      </c>
      <c r="CH67" s="97">
        <v>250</v>
      </c>
      <c r="CI67" s="97">
        <v>500</v>
      </c>
      <c r="CK67" s="139">
        <v>500</v>
      </c>
      <c r="CL67" s="140">
        <v>1000</v>
      </c>
      <c r="CM67" s="140">
        <v>2500</v>
      </c>
      <c r="CN67" s="139">
        <v>10000</v>
      </c>
      <c r="CO67" s="140">
        <v>20000</v>
      </c>
      <c r="CP67" s="140">
        <v>30000</v>
      </c>
      <c r="CQ67" s="139">
        <v>100</v>
      </c>
      <c r="CR67" s="140">
        <v>250</v>
      </c>
      <c r="CS67" s="140">
        <v>500</v>
      </c>
      <c r="CT67" s="139">
        <v>10000</v>
      </c>
      <c r="CU67" s="140">
        <v>20000</v>
      </c>
      <c r="CV67" s="140">
        <v>30000</v>
      </c>
      <c r="CW67" s="135">
        <v>50</v>
      </c>
      <c r="CX67" s="97">
        <v>100</v>
      </c>
      <c r="CY67" s="97">
        <v>250</v>
      </c>
      <c r="CZ67" s="135">
        <v>50</v>
      </c>
      <c r="DA67" s="97">
        <v>100</v>
      </c>
      <c r="DB67" s="97">
        <v>250</v>
      </c>
      <c r="DC67" s="139">
        <v>500</v>
      </c>
      <c r="DD67" s="140">
        <v>1000</v>
      </c>
      <c r="DE67" s="140">
        <v>2500</v>
      </c>
      <c r="DF67" s="139">
        <v>2500</v>
      </c>
      <c r="DG67" s="140">
        <v>5000</v>
      </c>
      <c r="DH67" s="140">
        <v>10000</v>
      </c>
      <c r="DI67" s="139">
        <v>100</v>
      </c>
      <c r="DJ67" s="140">
        <v>250</v>
      </c>
      <c r="DK67" s="140">
        <v>500</v>
      </c>
      <c r="DL67" s="139">
        <v>100</v>
      </c>
      <c r="DM67" s="140">
        <v>250</v>
      </c>
      <c r="DN67" s="140">
        <v>500</v>
      </c>
      <c r="DO67" s="139">
        <v>500</v>
      </c>
      <c r="DP67" s="140">
        <v>1000</v>
      </c>
      <c r="DQ67" s="140">
        <v>5000</v>
      </c>
      <c r="DS67" s="135">
        <v>50</v>
      </c>
      <c r="DT67" s="97">
        <v>250</v>
      </c>
      <c r="DU67" s="97">
        <v>500</v>
      </c>
      <c r="DV67" s="135">
        <v>1000</v>
      </c>
      <c r="DW67" s="97">
        <v>2000</v>
      </c>
      <c r="DX67" s="97">
        <v>5000</v>
      </c>
      <c r="DY67" s="135">
        <v>500</v>
      </c>
      <c r="DZ67" s="97">
        <v>1000</v>
      </c>
      <c r="EA67" s="97">
        <v>2000</v>
      </c>
    </row>
    <row r="68" spans="1:140" x14ac:dyDescent="0.2">
      <c r="A68">
        <v>12400128629</v>
      </c>
      <c r="B68">
        <v>1</v>
      </c>
      <c r="D68">
        <v>3</v>
      </c>
      <c r="I68">
        <v>1</v>
      </c>
      <c r="L68">
        <v>4</v>
      </c>
    </row>
    <row r="69" spans="1:140" x14ac:dyDescent="0.2">
      <c r="A69">
        <v>12400121510</v>
      </c>
      <c r="D69">
        <v>3</v>
      </c>
      <c r="J69">
        <v>2</v>
      </c>
      <c r="R69" s="135">
        <v>500</v>
      </c>
      <c r="S69" s="97">
        <v>1000</v>
      </c>
      <c r="T69" s="97">
        <v>0</v>
      </c>
      <c r="U69" s="135">
        <v>500</v>
      </c>
      <c r="V69" s="97">
        <v>1000</v>
      </c>
      <c r="W69" s="97">
        <v>0</v>
      </c>
      <c r="X69" s="135">
        <v>100</v>
      </c>
      <c r="Y69" s="97">
        <v>500</v>
      </c>
      <c r="Z69" s="97">
        <v>0</v>
      </c>
      <c r="AA69" s="135">
        <v>500</v>
      </c>
      <c r="AB69" s="97">
        <v>2500</v>
      </c>
      <c r="AC69" s="97">
        <v>5000</v>
      </c>
      <c r="AD69" s="135">
        <v>1000</v>
      </c>
      <c r="AE69" s="97">
        <v>2500</v>
      </c>
      <c r="AF69" s="97">
        <v>0</v>
      </c>
      <c r="AG69" s="135">
        <v>500</v>
      </c>
      <c r="AH69" s="97">
        <v>1000</v>
      </c>
      <c r="AI69" s="97">
        <v>5000</v>
      </c>
      <c r="AJ69" s="135">
        <v>500</v>
      </c>
      <c r="AK69" s="97">
        <v>1000</v>
      </c>
      <c r="AL69" s="97">
        <v>5000</v>
      </c>
      <c r="AM69" s="135">
        <v>1000</v>
      </c>
      <c r="AN69" s="97">
        <v>5000</v>
      </c>
      <c r="AO69" s="97">
        <v>0</v>
      </c>
      <c r="AP69" s="135">
        <v>500</v>
      </c>
      <c r="AQ69" s="97">
        <v>1000</v>
      </c>
      <c r="AR69" s="97">
        <v>5000</v>
      </c>
      <c r="AS69" s="135">
        <v>100</v>
      </c>
      <c r="AT69" s="97">
        <v>500</v>
      </c>
      <c r="AU69" s="97">
        <v>750</v>
      </c>
      <c r="AV69" s="135">
        <v>500</v>
      </c>
      <c r="AW69" s="97">
        <v>1000</v>
      </c>
      <c r="AX69" s="97">
        <v>0</v>
      </c>
      <c r="AY69" s="135">
        <v>500</v>
      </c>
      <c r="AZ69" s="97">
        <v>1500</v>
      </c>
      <c r="BA69" s="97">
        <v>0</v>
      </c>
      <c r="BB69" s="139">
        <v>1000</v>
      </c>
      <c r="BC69" s="140">
        <v>5000</v>
      </c>
      <c r="BD69" s="140">
        <v>0</v>
      </c>
      <c r="BE69" s="139">
        <v>1000</v>
      </c>
      <c r="BF69" s="140">
        <v>5000</v>
      </c>
      <c r="BG69" s="140">
        <v>0</v>
      </c>
      <c r="BH69" s="139">
        <v>5000</v>
      </c>
      <c r="BI69" s="140">
        <v>10000</v>
      </c>
      <c r="BJ69" s="140">
        <v>0</v>
      </c>
      <c r="BK69" s="100" t="s">
        <v>159</v>
      </c>
      <c r="BL69" s="135">
        <v>5000</v>
      </c>
      <c r="BM69" s="97">
        <v>10000</v>
      </c>
      <c r="BN69" s="97">
        <v>0</v>
      </c>
      <c r="BO69" s="135">
        <v>500</v>
      </c>
      <c r="BP69" s="97">
        <v>1500</v>
      </c>
      <c r="BQ69" s="97">
        <v>0</v>
      </c>
      <c r="BR69" s="135">
        <v>1000</v>
      </c>
      <c r="BS69" s="97">
        <v>5000</v>
      </c>
      <c r="BT69" s="97">
        <v>0</v>
      </c>
      <c r="BU69" s="135">
        <v>100</v>
      </c>
      <c r="BV69" s="97">
        <v>500</v>
      </c>
      <c r="BW69" s="97">
        <v>1000</v>
      </c>
      <c r="BX69" s="135">
        <v>1000</v>
      </c>
      <c r="BY69" s="97">
        <v>5000</v>
      </c>
      <c r="BZ69" s="97">
        <v>0</v>
      </c>
      <c r="CA69" s="135">
        <v>100</v>
      </c>
      <c r="CB69" s="97">
        <v>500</v>
      </c>
      <c r="CC69" s="97">
        <v>1000</v>
      </c>
      <c r="CD69" s="135">
        <v>150</v>
      </c>
      <c r="CE69" s="97">
        <v>500</v>
      </c>
      <c r="CF69" s="97">
        <v>1000</v>
      </c>
      <c r="CG69" s="135">
        <v>1000</v>
      </c>
      <c r="CH69" s="97">
        <v>5000</v>
      </c>
      <c r="CI69" s="97">
        <v>0</v>
      </c>
      <c r="CJ69" s="100" t="s">
        <v>160</v>
      </c>
      <c r="CK69" s="139">
        <v>500</v>
      </c>
      <c r="CL69" s="140">
        <v>1000</v>
      </c>
      <c r="CM69" s="140">
        <v>5000</v>
      </c>
      <c r="CN69" s="139">
        <v>5000</v>
      </c>
      <c r="CO69" s="140">
        <v>10000</v>
      </c>
      <c r="CP69" s="140">
        <v>0</v>
      </c>
      <c r="CQ69" s="139">
        <v>500</v>
      </c>
      <c r="CR69" s="140">
        <v>1000</v>
      </c>
      <c r="CS69" s="140">
        <v>0</v>
      </c>
      <c r="CT69" s="139">
        <v>1000</v>
      </c>
      <c r="CU69" s="140">
        <v>5000</v>
      </c>
      <c r="CV69" s="140">
        <v>0</v>
      </c>
      <c r="CW69" s="135">
        <v>500</v>
      </c>
      <c r="CX69" s="97">
        <v>1000</v>
      </c>
      <c r="CY69" s="97">
        <v>0</v>
      </c>
      <c r="CZ69" s="135">
        <v>500</v>
      </c>
      <c r="DA69" s="97">
        <v>1000</v>
      </c>
      <c r="DB69" s="97">
        <v>5000</v>
      </c>
      <c r="DC69" s="139">
        <v>1000</v>
      </c>
      <c r="DD69" s="140">
        <v>5000</v>
      </c>
      <c r="DE69" s="140">
        <v>0</v>
      </c>
      <c r="DF69" s="139">
        <v>5000</v>
      </c>
      <c r="DG69" s="140">
        <v>10000</v>
      </c>
      <c r="DH69" s="140">
        <v>0</v>
      </c>
      <c r="DI69" s="139">
        <v>1000</v>
      </c>
      <c r="DJ69" s="140">
        <v>5000</v>
      </c>
      <c r="DK69" s="140">
        <v>0</v>
      </c>
      <c r="DL69" s="139">
        <v>500</v>
      </c>
      <c r="DM69" s="140">
        <v>1000</v>
      </c>
      <c r="DN69" s="140">
        <v>5000</v>
      </c>
      <c r="DO69" s="139">
        <v>500</v>
      </c>
      <c r="DP69" s="140">
        <v>1000</v>
      </c>
      <c r="DQ69" s="140">
        <v>5000</v>
      </c>
      <c r="DR69" s="100" t="s">
        <v>161</v>
      </c>
      <c r="DS69" s="135">
        <v>500</v>
      </c>
      <c r="DT69" s="97">
        <v>1000</v>
      </c>
      <c r="DU69" s="97">
        <v>0</v>
      </c>
      <c r="DV69" s="135">
        <v>1000</v>
      </c>
      <c r="DW69" s="97">
        <v>5000</v>
      </c>
      <c r="DX69" s="97">
        <v>0</v>
      </c>
      <c r="DY69" s="135">
        <v>5000</v>
      </c>
      <c r="DZ69" s="97">
        <v>10000</v>
      </c>
      <c r="EA69" s="97">
        <v>0</v>
      </c>
      <c r="EB69" s="100" t="s">
        <v>162</v>
      </c>
    </row>
    <row r="70" spans="1:140" x14ac:dyDescent="0.2">
      <c r="A70">
        <v>12400118104</v>
      </c>
      <c r="C70">
        <v>2</v>
      </c>
      <c r="I70">
        <v>1</v>
      </c>
      <c r="R70" s="135">
        <v>250</v>
      </c>
      <c r="S70" s="97">
        <v>1500</v>
      </c>
      <c r="T70" s="97">
        <v>5000</v>
      </c>
      <c r="U70" s="135">
        <v>250</v>
      </c>
      <c r="V70" s="97">
        <v>500</v>
      </c>
      <c r="W70" s="97">
        <v>2500</v>
      </c>
      <c r="X70" s="135">
        <v>250</v>
      </c>
      <c r="Y70" s="97">
        <v>1500</v>
      </c>
      <c r="Z70" s="97">
        <v>5000</v>
      </c>
      <c r="AA70" s="135">
        <v>250</v>
      </c>
      <c r="AB70" s="97">
        <v>2500</v>
      </c>
      <c r="AC70" s="97">
        <v>5000</v>
      </c>
      <c r="AD70" s="135">
        <v>500</v>
      </c>
      <c r="AE70" s="97">
        <v>2500</v>
      </c>
      <c r="AF70" s="97">
        <v>5000</v>
      </c>
      <c r="AG70" s="135">
        <v>250</v>
      </c>
      <c r="AH70" s="97">
        <v>2500</v>
      </c>
      <c r="AI70" s="97">
        <v>5000</v>
      </c>
      <c r="AJ70" s="135">
        <v>250</v>
      </c>
      <c r="AK70" s="97">
        <v>500</v>
      </c>
      <c r="AL70" s="97">
        <v>2500</v>
      </c>
      <c r="AM70" s="135">
        <v>2500</v>
      </c>
      <c r="AN70" s="97">
        <v>5000</v>
      </c>
      <c r="AO70" s="97">
        <v>10000</v>
      </c>
      <c r="AP70" s="135">
        <v>500</v>
      </c>
      <c r="AQ70" s="97">
        <v>2500</v>
      </c>
      <c r="AR70" s="97">
        <v>5000</v>
      </c>
      <c r="AS70" s="135">
        <v>250</v>
      </c>
      <c r="AT70" s="97">
        <v>1500</v>
      </c>
      <c r="AU70" s="97">
        <v>5000</v>
      </c>
      <c r="AV70" s="135">
        <v>250</v>
      </c>
      <c r="AW70" s="97">
        <v>1500</v>
      </c>
      <c r="AX70" s="97">
        <v>2500</v>
      </c>
      <c r="AY70" s="135">
        <v>250</v>
      </c>
      <c r="AZ70" s="97">
        <v>1500</v>
      </c>
      <c r="BA70" s="97">
        <v>2500</v>
      </c>
      <c r="BB70" s="139">
        <v>1000</v>
      </c>
      <c r="BC70" s="140">
        <v>5000</v>
      </c>
      <c r="BD70" s="140">
        <v>10000</v>
      </c>
      <c r="BE70" s="139">
        <v>5000</v>
      </c>
      <c r="BF70" s="140">
        <v>10000</v>
      </c>
      <c r="BG70" s="140">
        <v>25000</v>
      </c>
      <c r="BH70" s="139">
        <v>5000</v>
      </c>
      <c r="BI70" s="140">
        <v>10000</v>
      </c>
      <c r="BJ70" s="140">
        <v>25000</v>
      </c>
      <c r="BL70" s="135">
        <v>500</v>
      </c>
      <c r="BM70" s="97">
        <v>2500</v>
      </c>
      <c r="BN70" s="97">
        <v>5000</v>
      </c>
      <c r="BO70" s="135">
        <v>500</v>
      </c>
      <c r="BP70" s="97">
        <v>2500</v>
      </c>
      <c r="BQ70" s="97">
        <v>5000</v>
      </c>
      <c r="BR70" s="135">
        <v>250</v>
      </c>
      <c r="BS70" s="97">
        <v>2500</v>
      </c>
      <c r="BT70" s="97">
        <v>5000</v>
      </c>
      <c r="BU70" s="135">
        <v>250</v>
      </c>
      <c r="BV70" s="97">
        <v>2500</v>
      </c>
      <c r="BW70" s="97">
        <v>5000</v>
      </c>
      <c r="BX70" s="135">
        <v>250</v>
      </c>
      <c r="BY70" s="97">
        <v>500</v>
      </c>
      <c r="BZ70" s="97">
        <v>1000</v>
      </c>
      <c r="CA70" s="135">
        <v>250</v>
      </c>
      <c r="CB70" s="97">
        <v>500</v>
      </c>
      <c r="CC70" s="97">
        <v>2500</v>
      </c>
      <c r="CD70" s="135">
        <v>250</v>
      </c>
      <c r="CE70" s="97">
        <v>500</v>
      </c>
      <c r="CF70" s="97">
        <v>2500</v>
      </c>
      <c r="CG70" s="135">
        <v>500</v>
      </c>
      <c r="CH70" s="97">
        <v>2500</v>
      </c>
      <c r="CI70" s="97">
        <v>5000</v>
      </c>
      <c r="CK70" s="139">
        <v>1000</v>
      </c>
      <c r="CL70" s="140">
        <v>2500</v>
      </c>
      <c r="CM70" s="140">
        <v>5000</v>
      </c>
      <c r="CN70" s="139">
        <v>5000</v>
      </c>
      <c r="CO70" s="140">
        <v>10000</v>
      </c>
      <c r="CP70" s="140">
        <v>25000</v>
      </c>
      <c r="CQ70" s="139">
        <v>1000</v>
      </c>
      <c r="CR70" s="140">
        <v>2500</v>
      </c>
      <c r="CS70" s="140">
        <v>5000</v>
      </c>
      <c r="CT70" s="139">
        <v>5000</v>
      </c>
      <c r="CU70" s="140">
        <v>10000</v>
      </c>
      <c r="CV70" s="140">
        <v>25000</v>
      </c>
      <c r="CW70" s="135">
        <v>250</v>
      </c>
      <c r="CX70" s="97">
        <v>500</v>
      </c>
      <c r="CY70" s="97">
        <v>2500</v>
      </c>
      <c r="CZ70" s="135">
        <v>250</v>
      </c>
      <c r="DA70" s="97">
        <v>500</v>
      </c>
      <c r="DB70" s="97">
        <v>2500</v>
      </c>
      <c r="DC70" s="139">
        <v>1000</v>
      </c>
      <c r="DD70" s="140">
        <v>5000</v>
      </c>
      <c r="DE70" s="140">
        <v>10000</v>
      </c>
      <c r="DF70" s="139">
        <v>10000</v>
      </c>
      <c r="DG70" s="140">
        <v>15000</v>
      </c>
      <c r="DH70" s="140">
        <v>25000</v>
      </c>
      <c r="DI70" s="139">
        <v>250</v>
      </c>
      <c r="DJ70" s="140">
        <v>1000</v>
      </c>
      <c r="DK70" s="140">
        <v>5000</v>
      </c>
      <c r="DL70" s="139">
        <v>250</v>
      </c>
      <c r="DM70" s="140">
        <v>500</v>
      </c>
      <c r="DN70" s="140">
        <v>1000</v>
      </c>
      <c r="DO70" s="139">
        <v>250</v>
      </c>
      <c r="DP70" s="140">
        <v>500</v>
      </c>
      <c r="DQ70" s="140">
        <v>1000</v>
      </c>
      <c r="DS70" s="135">
        <v>500</v>
      </c>
      <c r="DT70" s="97">
        <v>2500</v>
      </c>
      <c r="DU70" s="97">
        <v>5000</v>
      </c>
      <c r="DV70" s="135">
        <v>1000</v>
      </c>
      <c r="DW70" s="97">
        <v>5000</v>
      </c>
      <c r="DX70" s="97">
        <v>10000</v>
      </c>
      <c r="DY70" s="135">
        <v>5000</v>
      </c>
      <c r="DZ70" s="97">
        <v>10000</v>
      </c>
      <c r="EA70" s="97">
        <v>25000</v>
      </c>
    </row>
    <row r="71" spans="1:140" x14ac:dyDescent="0.2">
      <c r="A71">
        <v>12400094660</v>
      </c>
      <c r="D71">
        <v>3</v>
      </c>
      <c r="J71">
        <v>2</v>
      </c>
    </row>
    <row r="72" spans="1:140" x14ac:dyDescent="0.2">
      <c r="A72">
        <v>12400092413</v>
      </c>
      <c r="C72">
        <v>2</v>
      </c>
      <c r="E72">
        <v>4</v>
      </c>
      <c r="I72">
        <v>1</v>
      </c>
      <c r="R72" s="135">
        <v>100</v>
      </c>
      <c r="S72" s="97">
        <v>500</v>
      </c>
      <c r="T72" s="97">
        <v>1000</v>
      </c>
      <c r="U72" s="135">
        <v>100</v>
      </c>
      <c r="V72" s="97">
        <v>500</v>
      </c>
      <c r="W72" s="97">
        <v>1000</v>
      </c>
      <c r="X72" s="135">
        <v>100</v>
      </c>
      <c r="Y72" s="97">
        <v>500</v>
      </c>
      <c r="Z72" s="97">
        <v>1000</v>
      </c>
      <c r="AA72" s="135">
        <v>100</v>
      </c>
      <c r="AB72" s="97">
        <v>500</v>
      </c>
      <c r="AC72" s="97">
        <v>1000</v>
      </c>
      <c r="AD72" s="135">
        <v>100</v>
      </c>
      <c r="AE72" s="97">
        <v>500</v>
      </c>
      <c r="AF72" s="97">
        <v>1000</v>
      </c>
      <c r="AG72" s="135">
        <v>100</v>
      </c>
      <c r="AH72" s="97">
        <v>500</v>
      </c>
      <c r="AI72" s="97">
        <v>1000</v>
      </c>
      <c r="AJ72" s="135">
        <v>100</v>
      </c>
      <c r="AK72" s="97">
        <v>500</v>
      </c>
      <c r="AL72" s="97">
        <v>1000</v>
      </c>
      <c r="AM72" s="135">
        <v>100</v>
      </c>
      <c r="AN72" s="97">
        <v>500</v>
      </c>
      <c r="AO72" s="97">
        <v>1000</v>
      </c>
      <c r="AP72" s="135">
        <v>100</v>
      </c>
      <c r="AQ72" s="97">
        <v>500</v>
      </c>
      <c r="AR72" s="97">
        <v>1000</v>
      </c>
      <c r="AS72" s="135">
        <v>100</v>
      </c>
      <c r="AT72" s="97">
        <v>500</v>
      </c>
      <c r="AU72" s="97">
        <v>1000</v>
      </c>
      <c r="AV72" s="135">
        <v>100</v>
      </c>
      <c r="AW72" s="97">
        <v>500</v>
      </c>
      <c r="AX72" s="97">
        <v>1000</v>
      </c>
      <c r="AY72" s="135">
        <v>100</v>
      </c>
      <c r="AZ72" s="97">
        <v>500</v>
      </c>
      <c r="BA72" s="97">
        <v>1000</v>
      </c>
      <c r="BB72" s="139">
        <v>100</v>
      </c>
      <c r="BC72" s="140">
        <v>500</v>
      </c>
      <c r="BD72" s="140">
        <v>1000</v>
      </c>
      <c r="BE72" s="139">
        <v>100</v>
      </c>
      <c r="BF72" s="140">
        <v>500</v>
      </c>
      <c r="BG72" s="140">
        <v>1000</v>
      </c>
      <c r="BH72" s="139">
        <v>100</v>
      </c>
      <c r="BI72" s="140">
        <v>500</v>
      </c>
      <c r="BJ72" s="140">
        <v>1000</v>
      </c>
      <c r="BK72" s="100" t="s">
        <v>163</v>
      </c>
      <c r="BL72" s="135">
        <v>500</v>
      </c>
      <c r="BM72" s="97">
        <v>1000</v>
      </c>
      <c r="BN72" s="97">
        <v>5000</v>
      </c>
      <c r="BO72" s="135">
        <v>100</v>
      </c>
      <c r="BP72" s="97">
        <v>500</v>
      </c>
      <c r="BQ72" s="97">
        <v>1000</v>
      </c>
      <c r="BR72" s="135">
        <v>100</v>
      </c>
      <c r="BS72" s="97">
        <v>500</v>
      </c>
      <c r="BT72" s="97">
        <v>1000</v>
      </c>
      <c r="BU72" s="135">
        <v>100</v>
      </c>
      <c r="BV72" s="97">
        <v>500</v>
      </c>
      <c r="BW72" s="97">
        <v>1000</v>
      </c>
      <c r="BX72" s="135">
        <v>100</v>
      </c>
      <c r="BY72" s="97">
        <v>500</v>
      </c>
      <c r="BZ72" s="97">
        <v>1000</v>
      </c>
      <c r="CA72" s="135">
        <v>100</v>
      </c>
      <c r="CB72" s="97">
        <v>500</v>
      </c>
      <c r="CC72" s="97">
        <v>1000</v>
      </c>
      <c r="CD72" s="135">
        <v>500</v>
      </c>
      <c r="CE72" s="97">
        <v>1000</v>
      </c>
      <c r="CF72" s="97">
        <v>5000</v>
      </c>
      <c r="CG72" s="135">
        <v>100</v>
      </c>
      <c r="CH72" s="97">
        <v>500</v>
      </c>
      <c r="CI72" s="97">
        <v>1000</v>
      </c>
      <c r="CK72" s="139">
        <v>100</v>
      </c>
      <c r="CL72" s="140">
        <v>500</v>
      </c>
      <c r="CM72" s="140">
        <v>1000</v>
      </c>
      <c r="CN72" s="139">
        <v>100</v>
      </c>
      <c r="CO72" s="140">
        <v>500</v>
      </c>
      <c r="CP72" s="140">
        <v>1000</v>
      </c>
      <c r="CQ72" s="139">
        <v>100</v>
      </c>
      <c r="CR72" s="140">
        <v>500</v>
      </c>
      <c r="CS72" s="140">
        <v>1000</v>
      </c>
      <c r="CT72" s="139">
        <v>100</v>
      </c>
      <c r="CU72" s="140">
        <v>500</v>
      </c>
      <c r="CV72" s="140">
        <v>1000</v>
      </c>
      <c r="CW72" s="135">
        <v>100</v>
      </c>
      <c r="CX72" s="97">
        <v>500</v>
      </c>
      <c r="CY72" s="97">
        <v>1000</v>
      </c>
      <c r="CZ72" s="135">
        <v>100</v>
      </c>
      <c r="DA72" s="97">
        <v>100</v>
      </c>
      <c r="DB72" s="97">
        <v>100</v>
      </c>
      <c r="DC72" s="139">
        <v>100</v>
      </c>
      <c r="DD72" s="140">
        <v>500</v>
      </c>
      <c r="DE72" s="140">
        <v>1000</v>
      </c>
      <c r="DF72" s="139">
        <v>100</v>
      </c>
      <c r="DG72" s="140">
        <v>500</v>
      </c>
      <c r="DH72" s="140">
        <v>1000</v>
      </c>
      <c r="DI72" s="139">
        <v>100</v>
      </c>
      <c r="DJ72" s="140">
        <v>500</v>
      </c>
      <c r="DK72" s="140">
        <v>1000</v>
      </c>
      <c r="DL72" s="139">
        <v>100</v>
      </c>
      <c r="DM72" s="140">
        <v>500</v>
      </c>
      <c r="DN72" s="140">
        <v>1000</v>
      </c>
      <c r="DO72" s="139">
        <v>100</v>
      </c>
      <c r="DP72" s="140">
        <v>500</v>
      </c>
      <c r="DQ72" s="140">
        <v>1000</v>
      </c>
      <c r="DS72" s="135">
        <v>100</v>
      </c>
      <c r="DT72" s="97">
        <v>500</v>
      </c>
      <c r="DU72" s="97">
        <v>1000</v>
      </c>
      <c r="DV72" s="135">
        <v>100</v>
      </c>
      <c r="DW72" s="97">
        <v>500</v>
      </c>
      <c r="DX72" s="97">
        <v>1000</v>
      </c>
      <c r="DY72" s="135">
        <v>100</v>
      </c>
      <c r="DZ72" s="97">
        <v>500</v>
      </c>
      <c r="EA72" s="97">
        <v>1000</v>
      </c>
    </row>
    <row r="73" spans="1:140" x14ac:dyDescent="0.2">
      <c r="A73">
        <v>12400046920</v>
      </c>
      <c r="C73">
        <v>2</v>
      </c>
      <c r="M73">
        <v>5</v>
      </c>
      <c r="R73" s="135">
        <v>100</v>
      </c>
      <c r="S73" s="97">
        <v>200</v>
      </c>
      <c r="T73" s="97">
        <v>400</v>
      </c>
      <c r="U73" s="135">
        <v>100</v>
      </c>
      <c r="V73" s="97">
        <v>300</v>
      </c>
      <c r="W73" s="97">
        <v>500</v>
      </c>
      <c r="X73" s="135">
        <v>10</v>
      </c>
      <c r="Y73" s="97">
        <v>20</v>
      </c>
      <c r="Z73" s="97">
        <v>50</v>
      </c>
      <c r="AA73" s="135">
        <v>100</v>
      </c>
      <c r="AB73" s="97">
        <v>300</v>
      </c>
      <c r="AC73" s="97">
        <v>1000</v>
      </c>
      <c r="AD73" s="135">
        <v>200</v>
      </c>
      <c r="AE73" s="97">
        <v>300</v>
      </c>
      <c r="AF73" s="97">
        <v>500</v>
      </c>
      <c r="AG73" s="135">
        <v>200</v>
      </c>
      <c r="AH73" s="97">
        <v>300</v>
      </c>
      <c r="AI73" s="97">
        <v>400</v>
      </c>
      <c r="AJ73" s="135">
        <v>100</v>
      </c>
      <c r="AK73" s="97">
        <v>200</v>
      </c>
      <c r="AL73" s="97">
        <v>400</v>
      </c>
      <c r="AM73" s="135">
        <v>200</v>
      </c>
      <c r="AN73" s="97">
        <v>300</v>
      </c>
      <c r="AO73" s="97">
        <v>500</v>
      </c>
      <c r="AP73" s="135">
        <v>100</v>
      </c>
      <c r="AQ73" s="97">
        <v>200</v>
      </c>
      <c r="AR73" s="97">
        <v>400</v>
      </c>
      <c r="AS73" s="135">
        <v>50</v>
      </c>
      <c r="AT73" s="97">
        <v>100</v>
      </c>
      <c r="AU73" s="97">
        <v>150</v>
      </c>
      <c r="AV73" s="135">
        <v>50</v>
      </c>
      <c r="AW73" s="97">
        <v>200</v>
      </c>
      <c r="AX73" s="97">
        <v>500</v>
      </c>
      <c r="AY73" s="135">
        <v>50</v>
      </c>
      <c r="AZ73" s="97">
        <v>200</v>
      </c>
      <c r="BA73" s="97">
        <v>400</v>
      </c>
      <c r="BB73" s="139">
        <v>500</v>
      </c>
      <c r="BC73" s="140">
        <v>1000</v>
      </c>
      <c r="BD73" s="140">
        <v>1500</v>
      </c>
      <c r="BE73" s="139">
        <v>1000</v>
      </c>
      <c r="BF73" s="140">
        <v>2000</v>
      </c>
      <c r="BG73" s="140">
        <v>5000</v>
      </c>
      <c r="BH73" s="139">
        <v>2000</v>
      </c>
      <c r="BI73" s="140">
        <v>5000</v>
      </c>
      <c r="BJ73" s="140">
        <v>10000</v>
      </c>
      <c r="BL73" s="135">
        <v>200</v>
      </c>
      <c r="BM73" s="97">
        <v>400</v>
      </c>
      <c r="BN73" s="97">
        <v>700</v>
      </c>
      <c r="BO73" s="135">
        <v>200</v>
      </c>
      <c r="BP73" s="97">
        <v>400</v>
      </c>
      <c r="BQ73" s="97">
        <v>700</v>
      </c>
      <c r="BR73" s="135">
        <v>200</v>
      </c>
      <c r="BS73" s="97">
        <v>400</v>
      </c>
      <c r="BT73" s="97">
        <v>700</v>
      </c>
      <c r="BU73" s="135">
        <v>25</v>
      </c>
      <c r="BV73" s="97">
        <v>50</v>
      </c>
      <c r="BW73" s="97">
        <v>100</v>
      </c>
      <c r="BX73" s="135">
        <v>25</v>
      </c>
      <c r="BY73" s="97">
        <v>50</v>
      </c>
      <c r="BZ73" s="97">
        <v>100</v>
      </c>
      <c r="CA73" s="135">
        <v>25</v>
      </c>
      <c r="CB73" s="97">
        <v>50</v>
      </c>
      <c r="CC73" s="97">
        <v>150</v>
      </c>
      <c r="CD73" s="135">
        <v>50</v>
      </c>
      <c r="CE73" s="97">
        <v>100</v>
      </c>
      <c r="CF73" s="97">
        <v>200</v>
      </c>
      <c r="CG73" s="135">
        <v>100</v>
      </c>
      <c r="CH73" s="97">
        <v>300</v>
      </c>
      <c r="CI73" s="97">
        <v>500</v>
      </c>
      <c r="CK73" s="139">
        <v>20</v>
      </c>
      <c r="CL73" s="140">
        <v>40</v>
      </c>
      <c r="CM73" s="140">
        <v>60</v>
      </c>
      <c r="CN73" s="139">
        <v>500</v>
      </c>
      <c r="CO73" s="140">
        <v>1500</v>
      </c>
      <c r="CP73" s="140">
        <v>2500</v>
      </c>
      <c r="CQ73" s="139">
        <v>50</v>
      </c>
      <c r="CR73" s="140">
        <v>100</v>
      </c>
      <c r="CS73" s="140">
        <v>300</v>
      </c>
      <c r="CT73" s="139">
        <v>500</v>
      </c>
      <c r="CU73" s="140">
        <v>1500</v>
      </c>
      <c r="CV73" s="140">
        <v>3000</v>
      </c>
      <c r="CW73" s="135">
        <v>50</v>
      </c>
      <c r="CX73" s="97">
        <v>100</v>
      </c>
      <c r="CY73" s="97">
        <v>300</v>
      </c>
      <c r="CZ73" s="135">
        <v>20</v>
      </c>
      <c r="DA73" s="97">
        <v>40</v>
      </c>
      <c r="DB73" s="97">
        <v>60</v>
      </c>
      <c r="DC73" s="139">
        <v>200</v>
      </c>
      <c r="DD73" s="140">
        <v>400</v>
      </c>
      <c r="DE73" s="140">
        <v>600</v>
      </c>
      <c r="DF73" s="139">
        <v>1000</v>
      </c>
      <c r="DG73" s="140">
        <v>1500</v>
      </c>
      <c r="DH73" s="140">
        <v>2000</v>
      </c>
      <c r="DI73" s="139">
        <v>100</v>
      </c>
      <c r="DJ73" s="140">
        <v>200</v>
      </c>
      <c r="DK73" s="140">
        <v>400</v>
      </c>
      <c r="DL73" s="139">
        <v>200</v>
      </c>
      <c r="DM73" s="140">
        <v>500</v>
      </c>
      <c r="DN73" s="140">
        <v>1500</v>
      </c>
      <c r="DO73" s="139">
        <v>500</v>
      </c>
      <c r="DP73" s="140">
        <v>1500</v>
      </c>
      <c r="DQ73" s="140">
        <v>3500</v>
      </c>
      <c r="DS73" s="135">
        <v>500</v>
      </c>
      <c r="DT73" s="97">
        <v>1500</v>
      </c>
      <c r="DU73" s="97">
        <v>3000</v>
      </c>
      <c r="DV73" s="135">
        <v>200</v>
      </c>
      <c r="DW73" s="97">
        <v>400</v>
      </c>
      <c r="DX73" s="97">
        <v>600</v>
      </c>
      <c r="DY73" s="135">
        <v>200</v>
      </c>
      <c r="DZ73" s="97">
        <v>500</v>
      </c>
      <c r="EA73" s="97">
        <v>1000</v>
      </c>
    </row>
    <row r="74" spans="1:140" s="99" customFormat="1" x14ac:dyDescent="0.2">
      <c r="Q74" s="96" t="s">
        <v>358</v>
      </c>
      <c r="R74" s="136">
        <f t="shared" ref="R74:AW74" si="0">AVERAGE(R3:R73)</f>
        <v>185.97560975609755</v>
      </c>
      <c r="S74" s="98">
        <f t="shared" si="0"/>
        <v>679.8780487804878</v>
      </c>
      <c r="T74" s="98">
        <f t="shared" si="0"/>
        <v>1501.219512195122</v>
      </c>
      <c r="U74" s="136">
        <f t="shared" si="0"/>
        <v>116.09756097560975</v>
      </c>
      <c r="V74" s="98">
        <f t="shared" si="0"/>
        <v>340.73170731707319</v>
      </c>
      <c r="W74" s="98">
        <f t="shared" si="0"/>
        <v>941.46341463414637</v>
      </c>
      <c r="X74" s="136">
        <f t="shared" si="0"/>
        <v>72.195121951219505</v>
      </c>
      <c r="Y74" s="98">
        <f t="shared" si="0"/>
        <v>220.60975609756099</v>
      </c>
      <c r="Z74" s="98">
        <f t="shared" si="0"/>
        <v>467.3170731707317</v>
      </c>
      <c r="AA74" s="136">
        <f t="shared" si="0"/>
        <v>157.3170731707317</v>
      </c>
      <c r="AB74" s="98">
        <f t="shared" si="0"/>
        <v>481.09756097560978</v>
      </c>
      <c r="AC74" s="98">
        <f t="shared" si="0"/>
        <v>1273.1707317073171</v>
      </c>
      <c r="AD74" s="136">
        <f t="shared" si="0"/>
        <v>226.82926829268294</v>
      </c>
      <c r="AE74" s="98">
        <f t="shared" si="0"/>
        <v>595.1219512195122</v>
      </c>
      <c r="AF74" s="98">
        <f t="shared" si="0"/>
        <v>1446.9512195121952</v>
      </c>
      <c r="AG74" s="136">
        <f t="shared" si="0"/>
        <v>105.48780487804878</v>
      </c>
      <c r="AH74" s="98">
        <f t="shared" si="0"/>
        <v>342.6829268292683</v>
      </c>
      <c r="AI74" s="98">
        <f t="shared" si="0"/>
        <v>867.07317073170736</v>
      </c>
      <c r="AJ74" s="136">
        <f t="shared" si="0"/>
        <v>119.14634146341463</v>
      </c>
      <c r="AK74" s="98">
        <f t="shared" si="0"/>
        <v>352.3170731707317</v>
      </c>
      <c r="AL74" s="98">
        <f t="shared" si="0"/>
        <v>926.34146341463418</v>
      </c>
      <c r="AM74" s="136">
        <f t="shared" si="0"/>
        <v>248.78048780487805</v>
      </c>
      <c r="AN74" s="98">
        <f t="shared" si="0"/>
        <v>643.90243902439022</v>
      </c>
      <c r="AO74" s="98">
        <f t="shared" si="0"/>
        <v>1202.439024390244</v>
      </c>
      <c r="AP74" s="136">
        <f t="shared" si="0"/>
        <v>147.5609756097561</v>
      </c>
      <c r="AQ74" s="98">
        <f t="shared" si="0"/>
        <v>404.8780487804878</v>
      </c>
      <c r="AR74" s="98">
        <f t="shared" si="0"/>
        <v>951.21951219512198</v>
      </c>
      <c r="AS74" s="136">
        <f t="shared" si="0"/>
        <v>102.4390243902439</v>
      </c>
      <c r="AT74" s="98">
        <f t="shared" si="0"/>
        <v>278.65853658536588</v>
      </c>
      <c r="AU74" s="98">
        <f t="shared" si="0"/>
        <v>667.07317073170736</v>
      </c>
      <c r="AV74" s="136">
        <f t="shared" si="0"/>
        <v>145.1219512195122</v>
      </c>
      <c r="AW74" s="98">
        <f t="shared" si="0"/>
        <v>380.48780487804879</v>
      </c>
      <c r="AX74" s="98">
        <f t="shared" ref="AX74:CC74" si="1">AVERAGE(AX3:AX73)</f>
        <v>749.39024390243901</v>
      </c>
      <c r="AY74" s="136">
        <f t="shared" si="1"/>
        <v>120.73170731707317</v>
      </c>
      <c r="AZ74" s="98">
        <f t="shared" si="1"/>
        <v>345.73170731707319</v>
      </c>
      <c r="BA74" s="98">
        <f t="shared" si="1"/>
        <v>629.8780487804878</v>
      </c>
      <c r="BB74" s="141">
        <f t="shared" si="1"/>
        <v>790.2439024390244</v>
      </c>
      <c r="BC74" s="142">
        <f t="shared" si="1"/>
        <v>1939.0243902439024</v>
      </c>
      <c r="BD74" s="142">
        <f t="shared" si="1"/>
        <v>3853.9024390243903</v>
      </c>
      <c r="BE74" s="141">
        <f t="shared" si="1"/>
        <v>2885.3658536585367</v>
      </c>
      <c r="BF74" s="142">
        <f t="shared" si="1"/>
        <v>6402.4390243902435</v>
      </c>
      <c r="BG74" s="142">
        <f t="shared" si="1"/>
        <v>25896.341463414636</v>
      </c>
      <c r="BH74" s="141">
        <f t="shared" si="1"/>
        <v>20395.121951219513</v>
      </c>
      <c r="BI74" s="142">
        <f t="shared" si="1"/>
        <v>29779.268292682926</v>
      </c>
      <c r="BJ74" s="142">
        <f t="shared" si="1"/>
        <v>48250</v>
      </c>
      <c r="BK74" s="98" t="e">
        <f t="shared" si="1"/>
        <v>#DIV/0!</v>
      </c>
      <c r="BL74" s="136">
        <f t="shared" si="1"/>
        <v>695</v>
      </c>
      <c r="BM74" s="98">
        <f t="shared" si="1"/>
        <v>1733.125</v>
      </c>
      <c r="BN74" s="98">
        <f t="shared" si="1"/>
        <v>3706.25</v>
      </c>
      <c r="BO74" s="136">
        <f t="shared" si="1"/>
        <v>200</v>
      </c>
      <c r="BP74" s="98">
        <f t="shared" si="1"/>
        <v>501.875</v>
      </c>
      <c r="BQ74" s="98">
        <f t="shared" si="1"/>
        <v>1439.375</v>
      </c>
      <c r="BR74" s="136">
        <f t="shared" si="1"/>
        <v>273.75</v>
      </c>
      <c r="BS74" s="98">
        <f t="shared" si="1"/>
        <v>735.625</v>
      </c>
      <c r="BT74" s="98">
        <f t="shared" si="1"/>
        <v>1752.5</v>
      </c>
      <c r="BU74" s="136">
        <f t="shared" si="1"/>
        <v>135.625</v>
      </c>
      <c r="BV74" s="98">
        <f t="shared" si="1"/>
        <v>400</v>
      </c>
      <c r="BW74" s="98">
        <f t="shared" si="1"/>
        <v>1043.75</v>
      </c>
      <c r="BX74" s="136">
        <f t="shared" si="1"/>
        <v>130.625</v>
      </c>
      <c r="BY74" s="98">
        <f t="shared" si="1"/>
        <v>422.5</v>
      </c>
      <c r="BZ74" s="98">
        <f t="shared" si="1"/>
        <v>606.25</v>
      </c>
      <c r="CA74" s="136">
        <f t="shared" si="1"/>
        <v>96.25</v>
      </c>
      <c r="CB74" s="98">
        <f t="shared" si="1"/>
        <v>284.375</v>
      </c>
      <c r="CC74" s="98">
        <f t="shared" si="1"/>
        <v>740</v>
      </c>
      <c r="CD74" s="136">
        <f t="shared" ref="CD74:DI74" si="2">AVERAGE(CD3:CD73)</f>
        <v>104.375</v>
      </c>
      <c r="CE74" s="98">
        <f t="shared" si="2"/>
        <v>286.25</v>
      </c>
      <c r="CF74" s="98">
        <f t="shared" si="2"/>
        <v>713.75</v>
      </c>
      <c r="CG74" s="136">
        <f t="shared" si="2"/>
        <v>470</v>
      </c>
      <c r="CH74" s="98">
        <f t="shared" si="2"/>
        <v>1231.875</v>
      </c>
      <c r="CI74" s="98">
        <f t="shared" si="2"/>
        <v>1260</v>
      </c>
      <c r="CJ74" s="98" t="e">
        <f t="shared" si="2"/>
        <v>#DIV/0!</v>
      </c>
      <c r="CK74" s="141">
        <f t="shared" si="2"/>
        <v>792</v>
      </c>
      <c r="CL74" s="142">
        <f t="shared" si="2"/>
        <v>1730.875</v>
      </c>
      <c r="CM74" s="142">
        <f t="shared" si="2"/>
        <v>3604</v>
      </c>
      <c r="CN74" s="141">
        <f t="shared" si="2"/>
        <v>2280</v>
      </c>
      <c r="CO74" s="142">
        <f t="shared" si="2"/>
        <v>4568.75</v>
      </c>
      <c r="CP74" s="142">
        <f t="shared" si="2"/>
        <v>9531.25</v>
      </c>
      <c r="CQ74" s="141">
        <f t="shared" si="2"/>
        <v>795.25</v>
      </c>
      <c r="CR74" s="142">
        <f t="shared" si="2"/>
        <v>1746.0256410256411</v>
      </c>
      <c r="CS74" s="142">
        <f t="shared" si="2"/>
        <v>3537.9487179487178</v>
      </c>
      <c r="CT74" s="141">
        <f t="shared" si="2"/>
        <v>1501.9230769230769</v>
      </c>
      <c r="CU74" s="142">
        <f t="shared" si="2"/>
        <v>3928.125</v>
      </c>
      <c r="CV74" s="142">
        <f t="shared" si="2"/>
        <v>8081.25</v>
      </c>
      <c r="CW74" s="136">
        <f t="shared" si="2"/>
        <v>190</v>
      </c>
      <c r="CX74" s="98">
        <f t="shared" si="2"/>
        <v>484.375</v>
      </c>
      <c r="CY74" s="98">
        <f t="shared" si="2"/>
        <v>1128.75</v>
      </c>
      <c r="CZ74" s="136">
        <f t="shared" si="2"/>
        <v>89.65</v>
      </c>
      <c r="DA74" s="98">
        <f t="shared" si="2"/>
        <v>237.55</v>
      </c>
      <c r="DB74" s="98">
        <f t="shared" si="2"/>
        <v>531.32500000000005</v>
      </c>
      <c r="DC74" s="141">
        <f t="shared" si="2"/>
        <v>2800</v>
      </c>
      <c r="DD74" s="142">
        <f t="shared" si="2"/>
        <v>7281.25</v>
      </c>
      <c r="DE74" s="142">
        <f t="shared" si="2"/>
        <v>14840</v>
      </c>
      <c r="DF74" s="141">
        <f t="shared" si="2"/>
        <v>3784.375</v>
      </c>
      <c r="DG74" s="142">
        <f t="shared" si="2"/>
        <v>9188.75</v>
      </c>
      <c r="DH74" s="142">
        <f t="shared" si="2"/>
        <v>19225</v>
      </c>
      <c r="DI74" s="141">
        <f t="shared" si="2"/>
        <v>211.875</v>
      </c>
      <c r="DJ74" s="142">
        <f t="shared" ref="DJ74:EA74" si="3">AVERAGE(DJ3:DJ73)</f>
        <v>703.75</v>
      </c>
      <c r="DK74" s="142">
        <f t="shared" si="3"/>
        <v>3287.7</v>
      </c>
      <c r="DL74" s="141">
        <f t="shared" si="3"/>
        <v>861.25</v>
      </c>
      <c r="DM74" s="142">
        <f t="shared" si="3"/>
        <v>2130</v>
      </c>
      <c r="DN74" s="142">
        <f t="shared" si="3"/>
        <v>5095</v>
      </c>
      <c r="DO74" s="141">
        <f t="shared" si="3"/>
        <v>1598.75</v>
      </c>
      <c r="DP74" s="142">
        <f t="shared" si="3"/>
        <v>3762.5</v>
      </c>
      <c r="DQ74" s="142">
        <f t="shared" si="3"/>
        <v>22352.5</v>
      </c>
      <c r="DR74" s="98" t="e">
        <f t="shared" si="3"/>
        <v>#DIV/0!</v>
      </c>
      <c r="DS74" s="136">
        <f t="shared" si="3"/>
        <v>520</v>
      </c>
      <c r="DT74" s="98">
        <f t="shared" si="3"/>
        <v>1963.75</v>
      </c>
      <c r="DU74" s="98">
        <f t="shared" si="3"/>
        <v>4372.5</v>
      </c>
      <c r="DV74" s="136">
        <f t="shared" si="3"/>
        <v>360</v>
      </c>
      <c r="DW74" s="98">
        <f t="shared" si="3"/>
        <v>1116.25</v>
      </c>
      <c r="DX74" s="98">
        <f t="shared" si="3"/>
        <v>2373.75</v>
      </c>
      <c r="DY74" s="136">
        <f t="shared" si="3"/>
        <v>1026.25</v>
      </c>
      <c r="DZ74" s="98">
        <f t="shared" si="3"/>
        <v>2855</v>
      </c>
      <c r="EA74" s="98">
        <f t="shared" si="3"/>
        <v>6488.75</v>
      </c>
      <c r="EB74" s="100"/>
      <c r="EC74" s="100"/>
      <c r="ED74" s="100"/>
      <c r="EE74" s="100"/>
      <c r="EF74" s="100"/>
      <c r="EG74" s="100"/>
      <c r="EH74" s="100"/>
      <c r="EI74" s="100"/>
      <c r="EJ74" s="100"/>
    </row>
    <row r="75" spans="1:140" s="99" customFormat="1" x14ac:dyDescent="0.2">
      <c r="Q75" s="96" t="s">
        <v>3</v>
      </c>
      <c r="R75" s="136">
        <f t="shared" ref="R75:AW75" si="4">MEDIAN(R3:R73)</f>
        <v>100</v>
      </c>
      <c r="S75" s="98">
        <f t="shared" si="4"/>
        <v>250</v>
      </c>
      <c r="T75" s="98">
        <f t="shared" si="4"/>
        <v>500</v>
      </c>
      <c r="U75" s="136">
        <f t="shared" si="4"/>
        <v>100</v>
      </c>
      <c r="V75" s="98">
        <f t="shared" si="4"/>
        <v>250</v>
      </c>
      <c r="W75" s="98">
        <f t="shared" si="4"/>
        <v>500</v>
      </c>
      <c r="X75" s="136">
        <f t="shared" si="4"/>
        <v>50</v>
      </c>
      <c r="Y75" s="98">
        <f t="shared" si="4"/>
        <v>100</v>
      </c>
      <c r="Z75" s="98">
        <f t="shared" si="4"/>
        <v>250</v>
      </c>
      <c r="AA75" s="136">
        <f t="shared" si="4"/>
        <v>100</v>
      </c>
      <c r="AB75" s="98">
        <f t="shared" si="4"/>
        <v>250</v>
      </c>
      <c r="AC75" s="98">
        <f t="shared" si="4"/>
        <v>1000</v>
      </c>
      <c r="AD75" s="136">
        <f t="shared" si="4"/>
        <v>100</v>
      </c>
      <c r="AE75" s="98">
        <f t="shared" si="4"/>
        <v>500</v>
      </c>
      <c r="AF75" s="98">
        <f t="shared" si="4"/>
        <v>1000</v>
      </c>
      <c r="AG75" s="136">
        <f t="shared" si="4"/>
        <v>100</v>
      </c>
      <c r="AH75" s="98">
        <f t="shared" si="4"/>
        <v>250</v>
      </c>
      <c r="AI75" s="98">
        <f t="shared" si="4"/>
        <v>500</v>
      </c>
      <c r="AJ75" s="136">
        <f t="shared" si="4"/>
        <v>100</v>
      </c>
      <c r="AK75" s="98">
        <f t="shared" si="4"/>
        <v>250</v>
      </c>
      <c r="AL75" s="98">
        <f t="shared" si="4"/>
        <v>500</v>
      </c>
      <c r="AM75" s="136">
        <f t="shared" si="4"/>
        <v>100</v>
      </c>
      <c r="AN75" s="98">
        <f t="shared" si="4"/>
        <v>300</v>
      </c>
      <c r="AO75" s="98">
        <f t="shared" si="4"/>
        <v>750</v>
      </c>
      <c r="AP75" s="136">
        <f t="shared" si="4"/>
        <v>100</v>
      </c>
      <c r="AQ75" s="98">
        <f t="shared" si="4"/>
        <v>250</v>
      </c>
      <c r="AR75" s="98">
        <f t="shared" si="4"/>
        <v>500</v>
      </c>
      <c r="AS75" s="136">
        <f t="shared" si="4"/>
        <v>100</v>
      </c>
      <c r="AT75" s="98">
        <f t="shared" si="4"/>
        <v>250</v>
      </c>
      <c r="AU75" s="98">
        <f t="shared" si="4"/>
        <v>500</v>
      </c>
      <c r="AV75" s="136">
        <f t="shared" si="4"/>
        <v>100</v>
      </c>
      <c r="AW75" s="98">
        <f t="shared" si="4"/>
        <v>250</v>
      </c>
      <c r="AX75" s="98">
        <f t="shared" ref="AX75:CC75" si="5">MEDIAN(AX3:AX73)</f>
        <v>500</v>
      </c>
      <c r="AY75" s="136">
        <f t="shared" si="5"/>
        <v>50</v>
      </c>
      <c r="AZ75" s="98">
        <f t="shared" si="5"/>
        <v>200</v>
      </c>
      <c r="BA75" s="98">
        <f t="shared" si="5"/>
        <v>300</v>
      </c>
      <c r="BB75" s="141">
        <f t="shared" si="5"/>
        <v>250</v>
      </c>
      <c r="BC75" s="142">
        <f t="shared" si="5"/>
        <v>500</v>
      </c>
      <c r="BD75" s="142">
        <f t="shared" si="5"/>
        <v>1000</v>
      </c>
      <c r="BE75" s="141">
        <f t="shared" si="5"/>
        <v>500</v>
      </c>
      <c r="BF75" s="142">
        <f t="shared" si="5"/>
        <v>1000</v>
      </c>
      <c r="BG75" s="142">
        <f t="shared" si="5"/>
        <v>2000</v>
      </c>
      <c r="BH75" s="141">
        <f t="shared" si="5"/>
        <v>2000</v>
      </c>
      <c r="BI75" s="142">
        <f t="shared" si="5"/>
        <v>5000</v>
      </c>
      <c r="BJ75" s="142">
        <f t="shared" si="5"/>
        <v>10000</v>
      </c>
      <c r="BK75" s="98" t="e">
        <f t="shared" si="5"/>
        <v>#NUM!</v>
      </c>
      <c r="BL75" s="136">
        <f t="shared" si="5"/>
        <v>500</v>
      </c>
      <c r="BM75" s="98">
        <f t="shared" si="5"/>
        <v>1000</v>
      </c>
      <c r="BN75" s="98">
        <f t="shared" si="5"/>
        <v>2000</v>
      </c>
      <c r="BO75" s="136">
        <f t="shared" si="5"/>
        <v>150</v>
      </c>
      <c r="BP75" s="98">
        <f t="shared" si="5"/>
        <v>500</v>
      </c>
      <c r="BQ75" s="98">
        <f t="shared" si="5"/>
        <v>725</v>
      </c>
      <c r="BR75" s="136">
        <f t="shared" si="5"/>
        <v>100</v>
      </c>
      <c r="BS75" s="98">
        <f t="shared" si="5"/>
        <v>500</v>
      </c>
      <c r="BT75" s="98">
        <f t="shared" si="5"/>
        <v>1000</v>
      </c>
      <c r="BU75" s="136">
        <f t="shared" si="5"/>
        <v>100</v>
      </c>
      <c r="BV75" s="98">
        <f t="shared" si="5"/>
        <v>250</v>
      </c>
      <c r="BW75" s="98">
        <f t="shared" si="5"/>
        <v>500</v>
      </c>
      <c r="BX75" s="136">
        <f t="shared" si="5"/>
        <v>100</v>
      </c>
      <c r="BY75" s="98">
        <f t="shared" si="5"/>
        <v>225</v>
      </c>
      <c r="BZ75" s="98">
        <f t="shared" si="5"/>
        <v>500</v>
      </c>
      <c r="CA75" s="136">
        <f t="shared" si="5"/>
        <v>100</v>
      </c>
      <c r="CB75" s="98">
        <f t="shared" si="5"/>
        <v>225</v>
      </c>
      <c r="CC75" s="98">
        <f t="shared" si="5"/>
        <v>500</v>
      </c>
      <c r="CD75" s="136">
        <f t="shared" ref="CD75:DI75" si="6">MEDIAN(CD3:CD73)</f>
        <v>100</v>
      </c>
      <c r="CE75" s="98">
        <f t="shared" si="6"/>
        <v>250</v>
      </c>
      <c r="CF75" s="98">
        <f t="shared" si="6"/>
        <v>500</v>
      </c>
      <c r="CG75" s="136">
        <f t="shared" si="6"/>
        <v>100</v>
      </c>
      <c r="CH75" s="98">
        <f t="shared" si="6"/>
        <v>275</v>
      </c>
      <c r="CI75" s="98">
        <f t="shared" si="6"/>
        <v>500</v>
      </c>
      <c r="CJ75" s="98" t="e">
        <f t="shared" si="6"/>
        <v>#NUM!</v>
      </c>
      <c r="CK75" s="141">
        <f t="shared" si="6"/>
        <v>100</v>
      </c>
      <c r="CL75" s="142">
        <f t="shared" si="6"/>
        <v>250</v>
      </c>
      <c r="CM75" s="142">
        <f t="shared" si="6"/>
        <v>500</v>
      </c>
      <c r="CN75" s="141">
        <f t="shared" si="6"/>
        <v>1000</v>
      </c>
      <c r="CO75" s="142">
        <f t="shared" si="6"/>
        <v>1500</v>
      </c>
      <c r="CP75" s="142">
        <f t="shared" si="6"/>
        <v>3000</v>
      </c>
      <c r="CQ75" s="141">
        <f t="shared" si="6"/>
        <v>100</v>
      </c>
      <c r="CR75" s="142">
        <f t="shared" si="6"/>
        <v>250</v>
      </c>
      <c r="CS75" s="142">
        <f t="shared" si="6"/>
        <v>500</v>
      </c>
      <c r="CT75" s="141">
        <f t="shared" si="6"/>
        <v>500</v>
      </c>
      <c r="CU75" s="142">
        <f t="shared" si="6"/>
        <v>1250</v>
      </c>
      <c r="CV75" s="142">
        <f t="shared" si="6"/>
        <v>3000</v>
      </c>
      <c r="CW75" s="136">
        <f t="shared" si="6"/>
        <v>100</v>
      </c>
      <c r="CX75" s="98">
        <f t="shared" si="6"/>
        <v>250</v>
      </c>
      <c r="CY75" s="98">
        <f t="shared" si="6"/>
        <v>500</v>
      </c>
      <c r="CZ75" s="136">
        <f t="shared" si="6"/>
        <v>50</v>
      </c>
      <c r="DA75" s="98">
        <f t="shared" si="6"/>
        <v>100</v>
      </c>
      <c r="DB75" s="98">
        <f t="shared" si="6"/>
        <v>200</v>
      </c>
      <c r="DC75" s="141">
        <f t="shared" si="6"/>
        <v>125</v>
      </c>
      <c r="DD75" s="142">
        <f t="shared" si="6"/>
        <v>500</v>
      </c>
      <c r="DE75" s="142">
        <f t="shared" si="6"/>
        <v>1000</v>
      </c>
      <c r="DF75" s="141">
        <f t="shared" si="6"/>
        <v>500</v>
      </c>
      <c r="DG75" s="142">
        <f t="shared" si="6"/>
        <v>1000</v>
      </c>
      <c r="DH75" s="142">
        <f t="shared" si="6"/>
        <v>2000</v>
      </c>
      <c r="DI75" s="141">
        <f t="shared" si="6"/>
        <v>100</v>
      </c>
      <c r="DJ75" s="142">
        <f t="shared" ref="DJ75:EA75" si="7">MEDIAN(DJ3:DJ73)</f>
        <v>250</v>
      </c>
      <c r="DK75" s="142">
        <f t="shared" si="7"/>
        <v>500</v>
      </c>
      <c r="DL75" s="141">
        <f t="shared" si="7"/>
        <v>125</v>
      </c>
      <c r="DM75" s="142">
        <f t="shared" si="7"/>
        <v>500</v>
      </c>
      <c r="DN75" s="142">
        <f t="shared" si="7"/>
        <v>1000</v>
      </c>
      <c r="DO75" s="141">
        <f t="shared" si="7"/>
        <v>125</v>
      </c>
      <c r="DP75" s="142">
        <f t="shared" si="7"/>
        <v>625</v>
      </c>
      <c r="DQ75" s="142">
        <f t="shared" si="7"/>
        <v>1000</v>
      </c>
      <c r="DR75" s="98" t="e">
        <f t="shared" si="7"/>
        <v>#NUM!</v>
      </c>
      <c r="DS75" s="136">
        <f t="shared" si="7"/>
        <v>125</v>
      </c>
      <c r="DT75" s="98">
        <f t="shared" si="7"/>
        <v>500</v>
      </c>
      <c r="DU75" s="98">
        <f t="shared" si="7"/>
        <v>1000</v>
      </c>
      <c r="DV75" s="136">
        <f t="shared" si="7"/>
        <v>225</v>
      </c>
      <c r="DW75" s="98">
        <f t="shared" si="7"/>
        <v>500</v>
      </c>
      <c r="DX75" s="98">
        <f t="shared" si="7"/>
        <v>1000</v>
      </c>
      <c r="DY75" s="136">
        <f t="shared" si="7"/>
        <v>500</v>
      </c>
      <c r="DZ75" s="98">
        <f t="shared" si="7"/>
        <v>1000</v>
      </c>
      <c r="EA75" s="98">
        <f t="shared" si="7"/>
        <v>2000</v>
      </c>
      <c r="EB75" s="100"/>
      <c r="EC75" s="100"/>
      <c r="ED75" s="100"/>
      <c r="EE75" s="100"/>
      <c r="EF75" s="100"/>
      <c r="EG75" s="100"/>
      <c r="EH75" s="100"/>
      <c r="EI75" s="100"/>
      <c r="EJ75" s="100"/>
    </row>
    <row r="76" spans="1:140" s="99" customFormat="1" x14ac:dyDescent="0.2">
      <c r="Q76" s="96" t="s">
        <v>46</v>
      </c>
      <c r="R76" s="136">
        <f>MIN(R3:R73)</f>
        <v>0</v>
      </c>
      <c r="S76" s="98">
        <f>MIN(S3:S73)</f>
        <v>0</v>
      </c>
      <c r="T76" s="98">
        <f>MIN(T3:T73)</f>
        <v>0</v>
      </c>
      <c r="U76" s="136">
        <f>MIN(U3:U73)</f>
        <v>0</v>
      </c>
      <c r="V76" s="98">
        <f t="shared" ref="V76:CG76" si="8">MIN(V3:V73)</f>
        <v>0</v>
      </c>
      <c r="W76" s="98">
        <f t="shared" si="8"/>
        <v>0</v>
      </c>
      <c r="X76" s="136">
        <f t="shared" si="8"/>
        <v>0</v>
      </c>
      <c r="Y76" s="98">
        <f t="shared" si="8"/>
        <v>0</v>
      </c>
      <c r="Z76" s="98">
        <f t="shared" si="8"/>
        <v>0</v>
      </c>
      <c r="AA76" s="136">
        <f t="shared" si="8"/>
        <v>0</v>
      </c>
      <c r="AB76" s="98">
        <f t="shared" si="8"/>
        <v>0</v>
      </c>
      <c r="AC76" s="98">
        <f t="shared" si="8"/>
        <v>100</v>
      </c>
      <c r="AD76" s="136">
        <f t="shared" si="8"/>
        <v>0</v>
      </c>
      <c r="AE76" s="98">
        <f t="shared" si="8"/>
        <v>0</v>
      </c>
      <c r="AF76" s="98">
        <f t="shared" si="8"/>
        <v>0</v>
      </c>
      <c r="AG76" s="136">
        <f t="shared" si="8"/>
        <v>0</v>
      </c>
      <c r="AH76" s="98">
        <f t="shared" si="8"/>
        <v>0</v>
      </c>
      <c r="AI76" s="98">
        <f t="shared" si="8"/>
        <v>100</v>
      </c>
      <c r="AJ76" s="136">
        <f t="shared" si="8"/>
        <v>0</v>
      </c>
      <c r="AK76" s="98">
        <f t="shared" si="8"/>
        <v>0</v>
      </c>
      <c r="AL76" s="98">
        <f t="shared" si="8"/>
        <v>0</v>
      </c>
      <c r="AM76" s="136">
        <f t="shared" si="8"/>
        <v>0</v>
      </c>
      <c r="AN76" s="98">
        <f t="shared" si="8"/>
        <v>0</v>
      </c>
      <c r="AO76" s="98">
        <f t="shared" si="8"/>
        <v>0</v>
      </c>
      <c r="AP76" s="136">
        <f t="shared" si="8"/>
        <v>0</v>
      </c>
      <c r="AQ76" s="98">
        <f t="shared" si="8"/>
        <v>0</v>
      </c>
      <c r="AR76" s="98">
        <f t="shared" si="8"/>
        <v>0</v>
      </c>
      <c r="AS76" s="136">
        <f t="shared" si="8"/>
        <v>0</v>
      </c>
      <c r="AT76" s="98">
        <f t="shared" si="8"/>
        <v>0</v>
      </c>
      <c r="AU76" s="98">
        <f t="shared" si="8"/>
        <v>0</v>
      </c>
      <c r="AV76" s="136">
        <f t="shared" si="8"/>
        <v>0</v>
      </c>
      <c r="AW76" s="98">
        <f t="shared" si="8"/>
        <v>0</v>
      </c>
      <c r="AX76" s="98">
        <f t="shared" si="8"/>
        <v>0</v>
      </c>
      <c r="AY76" s="136">
        <f t="shared" si="8"/>
        <v>0</v>
      </c>
      <c r="AZ76" s="98">
        <f t="shared" si="8"/>
        <v>0</v>
      </c>
      <c r="BA76" s="98">
        <f t="shared" si="8"/>
        <v>0</v>
      </c>
      <c r="BB76" s="141">
        <f t="shared" si="8"/>
        <v>0</v>
      </c>
      <c r="BC76" s="142">
        <f t="shared" si="8"/>
        <v>0</v>
      </c>
      <c r="BD76" s="142">
        <f t="shared" si="8"/>
        <v>0</v>
      </c>
      <c r="BE76" s="141">
        <f t="shared" si="8"/>
        <v>0</v>
      </c>
      <c r="BF76" s="142">
        <f t="shared" si="8"/>
        <v>0</v>
      </c>
      <c r="BG76" s="142">
        <f t="shared" si="8"/>
        <v>0</v>
      </c>
      <c r="BH76" s="141">
        <f t="shared" si="8"/>
        <v>0</v>
      </c>
      <c r="BI76" s="142">
        <f t="shared" si="8"/>
        <v>0</v>
      </c>
      <c r="BJ76" s="142">
        <f t="shared" si="8"/>
        <v>0</v>
      </c>
      <c r="BK76" s="98">
        <f t="shared" si="8"/>
        <v>0</v>
      </c>
      <c r="BL76" s="136">
        <f t="shared" si="8"/>
        <v>0</v>
      </c>
      <c r="BM76" s="98">
        <f t="shared" si="8"/>
        <v>50</v>
      </c>
      <c r="BN76" s="98">
        <f t="shared" si="8"/>
        <v>0</v>
      </c>
      <c r="BO76" s="136">
        <f t="shared" si="8"/>
        <v>0</v>
      </c>
      <c r="BP76" s="98">
        <f t="shared" si="8"/>
        <v>0</v>
      </c>
      <c r="BQ76" s="98">
        <f t="shared" si="8"/>
        <v>0</v>
      </c>
      <c r="BR76" s="136">
        <f t="shared" si="8"/>
        <v>0</v>
      </c>
      <c r="BS76" s="98">
        <f t="shared" si="8"/>
        <v>50</v>
      </c>
      <c r="BT76" s="98">
        <f t="shared" si="8"/>
        <v>0</v>
      </c>
      <c r="BU76" s="136">
        <f t="shared" si="8"/>
        <v>0</v>
      </c>
      <c r="BV76" s="98">
        <f t="shared" si="8"/>
        <v>0</v>
      </c>
      <c r="BW76" s="98">
        <f t="shared" si="8"/>
        <v>0</v>
      </c>
      <c r="BX76" s="136">
        <f t="shared" si="8"/>
        <v>0</v>
      </c>
      <c r="BY76" s="98">
        <f t="shared" si="8"/>
        <v>0</v>
      </c>
      <c r="BZ76" s="98">
        <f t="shared" si="8"/>
        <v>0</v>
      </c>
      <c r="CA76" s="136">
        <f t="shared" si="8"/>
        <v>0</v>
      </c>
      <c r="CB76" s="98">
        <f t="shared" si="8"/>
        <v>0</v>
      </c>
      <c r="CC76" s="98">
        <f t="shared" si="8"/>
        <v>0</v>
      </c>
      <c r="CD76" s="136">
        <f t="shared" si="8"/>
        <v>0</v>
      </c>
      <c r="CE76" s="98">
        <f t="shared" si="8"/>
        <v>0</v>
      </c>
      <c r="CF76" s="98">
        <f t="shared" si="8"/>
        <v>0</v>
      </c>
      <c r="CG76" s="136">
        <f t="shared" si="8"/>
        <v>0</v>
      </c>
      <c r="CH76" s="98">
        <f t="shared" ref="CH76:EA76" si="9">MIN(CH3:CH73)</f>
        <v>0</v>
      </c>
      <c r="CI76" s="98">
        <f t="shared" si="9"/>
        <v>0</v>
      </c>
      <c r="CJ76" s="98">
        <f t="shared" si="9"/>
        <v>0</v>
      </c>
      <c r="CK76" s="141">
        <f t="shared" si="9"/>
        <v>0</v>
      </c>
      <c r="CL76" s="142">
        <f t="shared" si="9"/>
        <v>0</v>
      </c>
      <c r="CM76" s="142">
        <f t="shared" si="9"/>
        <v>0</v>
      </c>
      <c r="CN76" s="141">
        <f t="shared" si="9"/>
        <v>0</v>
      </c>
      <c r="CO76" s="142">
        <f t="shared" si="9"/>
        <v>0</v>
      </c>
      <c r="CP76" s="142">
        <f t="shared" si="9"/>
        <v>0</v>
      </c>
      <c r="CQ76" s="141">
        <f t="shared" si="9"/>
        <v>0</v>
      </c>
      <c r="CR76" s="142">
        <f t="shared" si="9"/>
        <v>20</v>
      </c>
      <c r="CS76" s="142">
        <f t="shared" si="9"/>
        <v>0</v>
      </c>
      <c r="CT76" s="141">
        <f t="shared" si="9"/>
        <v>0</v>
      </c>
      <c r="CU76" s="142">
        <f t="shared" si="9"/>
        <v>0</v>
      </c>
      <c r="CV76" s="142">
        <f t="shared" si="9"/>
        <v>0</v>
      </c>
      <c r="CW76" s="136">
        <f t="shared" si="9"/>
        <v>0</v>
      </c>
      <c r="CX76" s="98">
        <f t="shared" si="9"/>
        <v>0</v>
      </c>
      <c r="CY76" s="98">
        <f t="shared" si="9"/>
        <v>0</v>
      </c>
      <c r="CZ76" s="136">
        <f t="shared" si="9"/>
        <v>0</v>
      </c>
      <c r="DA76" s="98">
        <f t="shared" si="9"/>
        <v>0</v>
      </c>
      <c r="DB76" s="98">
        <f t="shared" si="9"/>
        <v>0</v>
      </c>
      <c r="DC76" s="141">
        <f t="shared" si="9"/>
        <v>0</v>
      </c>
      <c r="DD76" s="142">
        <f t="shared" si="9"/>
        <v>0</v>
      </c>
      <c r="DE76" s="142">
        <f t="shared" si="9"/>
        <v>0</v>
      </c>
      <c r="DF76" s="141">
        <f t="shared" si="9"/>
        <v>0</v>
      </c>
      <c r="DG76" s="142">
        <f t="shared" si="9"/>
        <v>0</v>
      </c>
      <c r="DH76" s="142">
        <f t="shared" si="9"/>
        <v>0</v>
      </c>
      <c r="DI76" s="141">
        <f t="shared" si="9"/>
        <v>0</v>
      </c>
      <c r="DJ76" s="142">
        <f t="shared" si="9"/>
        <v>0</v>
      </c>
      <c r="DK76" s="142">
        <f t="shared" si="9"/>
        <v>0</v>
      </c>
      <c r="DL76" s="141">
        <f t="shared" si="9"/>
        <v>0</v>
      </c>
      <c r="DM76" s="142">
        <f t="shared" si="9"/>
        <v>0</v>
      </c>
      <c r="DN76" s="142">
        <f t="shared" si="9"/>
        <v>0</v>
      </c>
      <c r="DO76" s="141">
        <f t="shared" si="9"/>
        <v>0</v>
      </c>
      <c r="DP76" s="142">
        <f t="shared" si="9"/>
        <v>0</v>
      </c>
      <c r="DQ76" s="142">
        <f t="shared" si="9"/>
        <v>0</v>
      </c>
      <c r="DR76" s="98">
        <f t="shared" si="9"/>
        <v>0</v>
      </c>
      <c r="DS76" s="136">
        <f t="shared" si="9"/>
        <v>0</v>
      </c>
      <c r="DT76" s="98">
        <f t="shared" si="9"/>
        <v>0</v>
      </c>
      <c r="DU76" s="98">
        <f t="shared" si="9"/>
        <v>0</v>
      </c>
      <c r="DV76" s="136">
        <f t="shared" si="9"/>
        <v>0</v>
      </c>
      <c r="DW76" s="98">
        <f t="shared" si="9"/>
        <v>0</v>
      </c>
      <c r="DX76" s="98">
        <f t="shared" si="9"/>
        <v>0</v>
      </c>
      <c r="DY76" s="136">
        <f t="shared" si="9"/>
        <v>0</v>
      </c>
      <c r="DZ76" s="98">
        <f t="shared" si="9"/>
        <v>100</v>
      </c>
      <c r="EA76" s="98">
        <f t="shared" si="9"/>
        <v>0</v>
      </c>
      <c r="EB76" s="100"/>
      <c r="EC76" s="100"/>
      <c r="ED76" s="100"/>
      <c r="EE76" s="100"/>
      <c r="EF76" s="100"/>
      <c r="EG76" s="100"/>
      <c r="EH76" s="100"/>
      <c r="EI76" s="100"/>
      <c r="EJ76" s="100"/>
    </row>
    <row r="77" spans="1:140" s="99" customFormat="1" x14ac:dyDescent="0.2">
      <c r="Q77" s="96" t="s">
        <v>47</v>
      </c>
      <c r="R77" s="136">
        <f>MAX(R3:R73)</f>
        <v>1000</v>
      </c>
      <c r="S77" s="98">
        <f>MAX(S3:S73)</f>
        <v>5000</v>
      </c>
      <c r="T77" s="98">
        <f>MAX(T3:T73)</f>
        <v>10000</v>
      </c>
      <c r="U77" s="136">
        <f>MAX(U3:U73)</f>
        <v>500</v>
      </c>
      <c r="V77" s="98">
        <f t="shared" ref="V77:CG77" si="10">MAX(V3:V73)</f>
        <v>1000</v>
      </c>
      <c r="W77" s="98">
        <f t="shared" si="10"/>
        <v>5000</v>
      </c>
      <c r="X77" s="136">
        <f t="shared" si="10"/>
        <v>500</v>
      </c>
      <c r="Y77" s="98">
        <f t="shared" si="10"/>
        <v>1500</v>
      </c>
      <c r="Z77" s="98">
        <f t="shared" si="10"/>
        <v>5000</v>
      </c>
      <c r="AA77" s="136">
        <f t="shared" si="10"/>
        <v>500</v>
      </c>
      <c r="AB77" s="98">
        <f t="shared" si="10"/>
        <v>2500</v>
      </c>
      <c r="AC77" s="98">
        <f t="shared" si="10"/>
        <v>5000</v>
      </c>
      <c r="AD77" s="136">
        <f t="shared" si="10"/>
        <v>1000</v>
      </c>
      <c r="AE77" s="98">
        <f t="shared" si="10"/>
        <v>2500</v>
      </c>
      <c r="AF77" s="98">
        <f t="shared" si="10"/>
        <v>10000</v>
      </c>
      <c r="AG77" s="136">
        <f t="shared" si="10"/>
        <v>500</v>
      </c>
      <c r="AH77" s="98">
        <f t="shared" si="10"/>
        <v>2500</v>
      </c>
      <c r="AI77" s="98">
        <f t="shared" si="10"/>
        <v>5000</v>
      </c>
      <c r="AJ77" s="136">
        <f t="shared" si="10"/>
        <v>500</v>
      </c>
      <c r="AK77" s="98">
        <f t="shared" si="10"/>
        <v>1000</v>
      </c>
      <c r="AL77" s="98">
        <f t="shared" si="10"/>
        <v>5000</v>
      </c>
      <c r="AM77" s="136">
        <f t="shared" si="10"/>
        <v>2500</v>
      </c>
      <c r="AN77" s="98">
        <f t="shared" si="10"/>
        <v>5000</v>
      </c>
      <c r="AO77" s="98">
        <f t="shared" si="10"/>
        <v>10000</v>
      </c>
      <c r="AP77" s="136">
        <f t="shared" si="10"/>
        <v>1000</v>
      </c>
      <c r="AQ77" s="98">
        <f t="shared" si="10"/>
        <v>2500</v>
      </c>
      <c r="AR77" s="98">
        <f t="shared" si="10"/>
        <v>5000</v>
      </c>
      <c r="AS77" s="136">
        <f t="shared" si="10"/>
        <v>500</v>
      </c>
      <c r="AT77" s="98">
        <f t="shared" si="10"/>
        <v>1500</v>
      </c>
      <c r="AU77" s="98">
        <f t="shared" si="10"/>
        <v>5000</v>
      </c>
      <c r="AV77" s="136">
        <f t="shared" si="10"/>
        <v>1000</v>
      </c>
      <c r="AW77" s="98">
        <f t="shared" si="10"/>
        <v>1500</v>
      </c>
      <c r="AX77" s="98">
        <f t="shared" si="10"/>
        <v>3500</v>
      </c>
      <c r="AY77" s="136">
        <f t="shared" si="10"/>
        <v>1000</v>
      </c>
      <c r="AZ77" s="98">
        <f t="shared" si="10"/>
        <v>1500</v>
      </c>
      <c r="BA77" s="98">
        <f t="shared" si="10"/>
        <v>2500</v>
      </c>
      <c r="BB77" s="141">
        <f t="shared" si="10"/>
        <v>5000</v>
      </c>
      <c r="BC77" s="142">
        <f t="shared" si="10"/>
        <v>15000</v>
      </c>
      <c r="BD77" s="142">
        <f t="shared" si="10"/>
        <v>30000</v>
      </c>
      <c r="BE77" s="141">
        <f t="shared" si="10"/>
        <v>50000</v>
      </c>
      <c r="BF77" s="142">
        <f t="shared" si="10"/>
        <v>100000</v>
      </c>
      <c r="BG77" s="142">
        <f t="shared" si="10"/>
        <v>500000</v>
      </c>
      <c r="BH77" s="141">
        <f t="shared" si="10"/>
        <v>600000</v>
      </c>
      <c r="BI77" s="142">
        <f t="shared" si="10"/>
        <v>600000</v>
      </c>
      <c r="BJ77" s="142">
        <f t="shared" si="10"/>
        <v>600000</v>
      </c>
      <c r="BK77" s="98">
        <f t="shared" si="10"/>
        <v>0</v>
      </c>
      <c r="BL77" s="136">
        <f t="shared" si="10"/>
        <v>5000</v>
      </c>
      <c r="BM77" s="98">
        <f t="shared" si="10"/>
        <v>10000</v>
      </c>
      <c r="BN77" s="98">
        <f t="shared" si="10"/>
        <v>20000</v>
      </c>
      <c r="BO77" s="136">
        <f t="shared" si="10"/>
        <v>500</v>
      </c>
      <c r="BP77" s="98">
        <f t="shared" si="10"/>
        <v>2500</v>
      </c>
      <c r="BQ77" s="98">
        <f t="shared" si="10"/>
        <v>10000</v>
      </c>
      <c r="BR77" s="136">
        <f t="shared" si="10"/>
        <v>2500</v>
      </c>
      <c r="BS77" s="98">
        <f t="shared" si="10"/>
        <v>5000</v>
      </c>
      <c r="BT77" s="98">
        <f t="shared" si="10"/>
        <v>25000</v>
      </c>
      <c r="BU77" s="136">
        <f t="shared" si="10"/>
        <v>500</v>
      </c>
      <c r="BV77" s="98">
        <f t="shared" si="10"/>
        <v>2500</v>
      </c>
      <c r="BW77" s="98">
        <f t="shared" si="10"/>
        <v>5000</v>
      </c>
      <c r="BX77" s="136">
        <f t="shared" si="10"/>
        <v>1000</v>
      </c>
      <c r="BY77" s="98">
        <f t="shared" si="10"/>
        <v>5000</v>
      </c>
      <c r="BZ77" s="98">
        <f t="shared" si="10"/>
        <v>2000</v>
      </c>
      <c r="CA77" s="136">
        <f t="shared" si="10"/>
        <v>500</v>
      </c>
      <c r="CB77" s="98">
        <f t="shared" si="10"/>
        <v>1000</v>
      </c>
      <c r="CC77" s="98">
        <f t="shared" si="10"/>
        <v>5000</v>
      </c>
      <c r="CD77" s="136">
        <f t="shared" si="10"/>
        <v>500</v>
      </c>
      <c r="CE77" s="98">
        <f t="shared" si="10"/>
        <v>1000</v>
      </c>
      <c r="CF77" s="98">
        <f t="shared" si="10"/>
        <v>5000</v>
      </c>
      <c r="CG77" s="136">
        <f t="shared" si="10"/>
        <v>10000</v>
      </c>
      <c r="CH77" s="98">
        <f t="shared" ref="CH77:EA77" si="11">MAX(CH3:CH73)</f>
        <v>25000</v>
      </c>
      <c r="CI77" s="98">
        <f t="shared" si="11"/>
        <v>5000</v>
      </c>
      <c r="CJ77" s="98">
        <f t="shared" si="11"/>
        <v>0</v>
      </c>
      <c r="CK77" s="141">
        <f t="shared" si="11"/>
        <v>25000</v>
      </c>
      <c r="CL77" s="142">
        <f t="shared" si="11"/>
        <v>50000</v>
      </c>
      <c r="CM77" s="142">
        <f t="shared" si="11"/>
        <v>100000</v>
      </c>
      <c r="CN77" s="141">
        <f t="shared" si="11"/>
        <v>25000</v>
      </c>
      <c r="CO77" s="142">
        <f t="shared" si="11"/>
        <v>50000</v>
      </c>
      <c r="CP77" s="142">
        <f t="shared" si="11"/>
        <v>100000</v>
      </c>
      <c r="CQ77" s="141">
        <f t="shared" si="11"/>
        <v>25000</v>
      </c>
      <c r="CR77" s="142">
        <f t="shared" si="11"/>
        <v>50000</v>
      </c>
      <c r="CS77" s="142">
        <f t="shared" si="11"/>
        <v>100000</v>
      </c>
      <c r="CT77" s="141">
        <f t="shared" si="11"/>
        <v>25000</v>
      </c>
      <c r="CU77" s="142">
        <f t="shared" si="11"/>
        <v>50000</v>
      </c>
      <c r="CV77" s="142">
        <f t="shared" si="11"/>
        <v>100000</v>
      </c>
      <c r="CW77" s="136">
        <f t="shared" si="11"/>
        <v>2500</v>
      </c>
      <c r="CX77" s="98">
        <f t="shared" si="11"/>
        <v>5000</v>
      </c>
      <c r="CY77" s="98">
        <f t="shared" si="11"/>
        <v>10000</v>
      </c>
      <c r="CZ77" s="136">
        <f t="shared" si="11"/>
        <v>500</v>
      </c>
      <c r="DA77" s="98">
        <f t="shared" si="11"/>
        <v>1500</v>
      </c>
      <c r="DB77" s="98">
        <f t="shared" si="11"/>
        <v>5000</v>
      </c>
      <c r="DC77" s="141">
        <f t="shared" si="11"/>
        <v>100000</v>
      </c>
      <c r="DD77" s="142">
        <f t="shared" si="11"/>
        <v>250000</v>
      </c>
      <c r="DE77" s="142">
        <f t="shared" si="11"/>
        <v>500000</v>
      </c>
      <c r="DF77" s="141">
        <f t="shared" si="11"/>
        <v>100000</v>
      </c>
      <c r="DG77" s="142">
        <f t="shared" si="11"/>
        <v>250000</v>
      </c>
      <c r="DH77" s="142">
        <f t="shared" si="11"/>
        <v>500000</v>
      </c>
      <c r="DI77" s="141">
        <f t="shared" si="11"/>
        <v>2500</v>
      </c>
      <c r="DJ77" s="142">
        <f t="shared" si="11"/>
        <v>5000</v>
      </c>
      <c r="DK77" s="142">
        <f t="shared" si="11"/>
        <v>100000</v>
      </c>
      <c r="DL77" s="141">
        <f t="shared" si="11"/>
        <v>25000</v>
      </c>
      <c r="DM77" s="142">
        <f t="shared" si="11"/>
        <v>50000</v>
      </c>
      <c r="DN77" s="142">
        <f t="shared" si="11"/>
        <v>100000</v>
      </c>
      <c r="DO77" s="141">
        <f t="shared" si="11"/>
        <v>50000</v>
      </c>
      <c r="DP77" s="142">
        <f t="shared" si="11"/>
        <v>100000</v>
      </c>
      <c r="DQ77" s="142">
        <f t="shared" si="11"/>
        <v>750000</v>
      </c>
      <c r="DR77" s="98">
        <f t="shared" si="11"/>
        <v>0</v>
      </c>
      <c r="DS77" s="136">
        <f t="shared" si="11"/>
        <v>10000</v>
      </c>
      <c r="DT77" s="98">
        <f t="shared" si="11"/>
        <v>25000</v>
      </c>
      <c r="DU77" s="98">
        <f t="shared" si="11"/>
        <v>100000</v>
      </c>
      <c r="DV77" s="136">
        <f t="shared" si="11"/>
        <v>1000</v>
      </c>
      <c r="DW77" s="98">
        <f t="shared" si="11"/>
        <v>5000</v>
      </c>
      <c r="DX77" s="98">
        <f t="shared" si="11"/>
        <v>10000</v>
      </c>
      <c r="DY77" s="136">
        <f t="shared" si="11"/>
        <v>10000</v>
      </c>
      <c r="DZ77" s="98">
        <f t="shared" si="11"/>
        <v>25000</v>
      </c>
      <c r="EA77" s="98">
        <f t="shared" si="11"/>
        <v>50000</v>
      </c>
      <c r="EB77" s="100"/>
      <c r="EC77" s="100"/>
      <c r="ED77" s="100"/>
      <c r="EE77" s="100"/>
      <c r="EF77" s="100"/>
      <c r="EG77" s="100"/>
      <c r="EH77" s="100"/>
      <c r="EI77" s="100"/>
      <c r="EJ77" s="100"/>
    </row>
    <row r="79" spans="1:140" x14ac:dyDescent="0.2">
      <c r="R79" s="135">
        <v>1</v>
      </c>
      <c r="U79" s="135">
        <v>2</v>
      </c>
      <c r="X79" s="135">
        <v>3</v>
      </c>
      <c r="AA79" s="135">
        <v>4</v>
      </c>
      <c r="AD79" s="135">
        <v>5</v>
      </c>
      <c r="AG79" s="135">
        <v>6</v>
      </c>
      <c r="AJ79" s="135">
        <v>7</v>
      </c>
      <c r="AM79" s="135">
        <v>8</v>
      </c>
      <c r="AP79" s="135">
        <v>9</v>
      </c>
      <c r="AS79" s="135">
        <v>10</v>
      </c>
      <c r="AV79" s="135">
        <v>11</v>
      </c>
      <c r="AY79" s="135">
        <v>12</v>
      </c>
      <c r="BB79" s="139">
        <v>13</v>
      </c>
      <c r="BE79" s="139">
        <v>14</v>
      </c>
      <c r="BH79" s="139">
        <v>15</v>
      </c>
      <c r="BL79" s="135">
        <v>16</v>
      </c>
      <c r="BO79" s="135">
        <v>17</v>
      </c>
      <c r="BR79" s="135">
        <v>18</v>
      </c>
      <c r="BU79" s="135">
        <v>19</v>
      </c>
      <c r="BX79" s="135">
        <v>20</v>
      </c>
      <c r="CA79" s="135">
        <v>21</v>
      </c>
      <c r="CD79" s="135">
        <v>22</v>
      </c>
      <c r="CG79" s="135">
        <v>23</v>
      </c>
      <c r="CK79" s="139">
        <v>24</v>
      </c>
      <c r="CN79" s="139">
        <v>25</v>
      </c>
      <c r="CQ79" s="139">
        <v>26</v>
      </c>
      <c r="CT79" s="139">
        <v>27</v>
      </c>
      <c r="CW79" s="135">
        <v>28</v>
      </c>
      <c r="CZ79" s="135">
        <v>29</v>
      </c>
      <c r="DC79" s="139">
        <v>30</v>
      </c>
      <c r="DF79" s="139">
        <v>31</v>
      </c>
      <c r="DI79" s="139">
        <v>32</v>
      </c>
      <c r="DL79" s="139">
        <v>33</v>
      </c>
      <c r="DO79" s="139">
        <v>34</v>
      </c>
      <c r="DS79" s="135">
        <v>35</v>
      </c>
      <c r="DV79" s="135">
        <v>36</v>
      </c>
      <c r="DY79" s="135">
        <v>37</v>
      </c>
    </row>
  </sheetData>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5" sqref="F5"/>
    </sheetView>
  </sheetViews>
  <sheetFormatPr baseColWidth="10" defaultRowHeight="16" x14ac:dyDescent="0.2"/>
  <sheetData>
    <row r="1" spans="1:6" ht="33" customHeight="1" x14ac:dyDescent="0.2">
      <c r="A1" s="78" t="s">
        <v>90</v>
      </c>
      <c r="B1" s="78"/>
      <c r="C1" s="79"/>
      <c r="D1" s="80" t="s">
        <v>91</v>
      </c>
      <c r="E1" s="80"/>
      <c r="F1" s="80"/>
    </row>
    <row r="2" spans="1:6" ht="33" customHeight="1" x14ac:dyDescent="0.2">
      <c r="A2" s="81">
        <v>1</v>
      </c>
      <c r="B2" s="81">
        <v>2</v>
      </c>
      <c r="C2" s="82">
        <v>3</v>
      </c>
      <c r="D2" s="83">
        <v>1</v>
      </c>
      <c r="E2" s="83">
        <v>2</v>
      </c>
      <c r="F2" s="83">
        <v>3</v>
      </c>
    </row>
    <row r="3" spans="1:6" ht="33" customHeight="1" x14ac:dyDescent="0.25">
      <c r="A3" s="84">
        <f>AVERAGE('Survey #1 Data'!R5,'Survey #2 Data'!R4)</f>
        <v>302.01170233853162</v>
      </c>
      <c r="B3" s="84">
        <f>AVERAGE('Survey #1 Data'!S5,'Survey #2 Data'!S4)</f>
        <v>768.41912502781406</v>
      </c>
      <c r="C3" s="85">
        <f>AVERAGE('Survey #1 Data'!T5,'Survey #2 Data'!T4)</f>
        <v>1542.2554065807117</v>
      </c>
      <c r="D3" s="86">
        <f>AVERAGE('Survey #1 Data'!U5,'Survey #2 Data'!U4)</f>
        <v>114.10984848484848</v>
      </c>
      <c r="E3" s="86">
        <f>AVERAGE('Survey #1 Data'!V5,'Survey #2 Data'!V4)</f>
        <v>311.17424242424244</v>
      </c>
      <c r="F3" s="86">
        <f>AVERAGE('Survey #1 Data'!W5,'Survey #2 Data'!W4)</f>
        <v>554.92424242424238</v>
      </c>
    </row>
    <row r="4" spans="1:6" ht="33" customHeight="1" x14ac:dyDescent="0.25">
      <c r="A4" s="87">
        <f>AVERAGE('Survey #1 Data'!R8,'Survey #2 Data'!R7)</f>
        <v>835.01953703008917</v>
      </c>
      <c r="B4" s="87">
        <f>AVERAGE('Survey #1 Data'!S8,'Survey #2 Data'!S7)</f>
        <v>2069.5691449150572</v>
      </c>
      <c r="C4" s="88">
        <f>AVERAGE('Survey #1 Data'!T8,'Survey #2 Data'!T7)</f>
        <v>5385.24665605476</v>
      </c>
      <c r="D4" s="89">
        <f>AVERAGE('Survey #1 Data'!U8,'Survey #2 Data'!U7)</f>
        <v>225.96153846153845</v>
      </c>
      <c r="E4" s="89">
        <f>AVERAGE('Survey #1 Data'!V8,'Survey #2 Data'!V7)</f>
        <v>581.73076923076928</v>
      </c>
      <c r="F4" s="89">
        <f>AVERAGE('Survey #1 Data'!W8,'Survey #2 Data'!W7)</f>
        <v>1158.9743589743589</v>
      </c>
    </row>
    <row r="5" spans="1:6" ht="33" customHeight="1" x14ac:dyDescent="0.25">
      <c r="A5" s="90">
        <f>AVERAGE('Survey #1 Data'!R11,'Survey #2 Data'!R10)</f>
        <v>6756.3054878048788</v>
      </c>
      <c r="B5" s="90">
        <f>AVERAGE('Survey #1 Data'!S11,'Survey #2 Data'!S10)</f>
        <v>10833.929573170732</v>
      </c>
      <c r="C5" s="91">
        <f>AVERAGE('Survey #1 Data'!T11,'Survey #2 Data'!T10)</f>
        <v>18416.012500000001</v>
      </c>
      <c r="D5" s="92">
        <f>AVERAGE('Survey #1 Data'!U11,'Survey #2 Data'!U10)</f>
        <v>1250</v>
      </c>
      <c r="E5" s="92">
        <f>AVERAGE('Survey #1 Data'!V11,'Survey #2 Data'!V10)</f>
        <v>2625</v>
      </c>
      <c r="F5" s="92">
        <f>AVERAGE('Survey #1 Data'!W11,'Survey #2 Data'!W10)</f>
        <v>5000</v>
      </c>
    </row>
    <row r="6" spans="1:6" ht="33"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20"/>
  <sheetViews>
    <sheetView tabSelected="1" topLeftCell="B1" workbookViewId="0">
      <pane ySplit="3" topLeftCell="A4" activePane="bottomLeft" state="frozen"/>
      <selection pane="bottomLeft" activeCell="C94" sqref="C94"/>
    </sheetView>
  </sheetViews>
  <sheetFormatPr baseColWidth="10" defaultColWidth="32.1640625" defaultRowHeight="14" x14ac:dyDescent="0.2"/>
  <cols>
    <col min="1" max="1" width="11.33203125" style="147" customWidth="1"/>
    <col min="2" max="2" width="55.6640625" style="147" customWidth="1"/>
    <col min="3" max="3" width="26.33203125" style="148" customWidth="1"/>
    <col min="4" max="7" width="17" style="174" customWidth="1"/>
    <col min="8" max="9" width="15.5" style="149" customWidth="1"/>
    <col min="10" max="10" width="10.6640625" style="148" customWidth="1"/>
    <col min="11" max="11" width="13.83203125" style="148" customWidth="1"/>
    <col min="12" max="12" width="15.5" style="148" customWidth="1"/>
    <col min="13" max="16384" width="32.1640625" style="148"/>
  </cols>
  <sheetData>
    <row r="2" spans="1:11" x14ac:dyDescent="0.2">
      <c r="A2" s="168" t="s">
        <v>370</v>
      </c>
      <c r="B2" s="168" t="s">
        <v>371</v>
      </c>
      <c r="C2" s="169" t="s">
        <v>548</v>
      </c>
      <c r="D2" s="173" t="s">
        <v>373</v>
      </c>
      <c r="E2" s="173" t="s">
        <v>374</v>
      </c>
      <c r="F2" s="173" t="s">
        <v>375</v>
      </c>
      <c r="G2" s="173" t="s">
        <v>376</v>
      </c>
      <c r="H2" s="170" t="s">
        <v>377</v>
      </c>
      <c r="I2" s="170" t="s">
        <v>378</v>
      </c>
      <c r="J2" s="169" t="s">
        <v>372</v>
      </c>
      <c r="K2" s="169" t="s">
        <v>549</v>
      </c>
    </row>
    <row r="3" spans="1:11" x14ac:dyDescent="0.2">
      <c r="A3" s="168"/>
      <c r="B3" s="168"/>
      <c r="C3" s="169"/>
      <c r="D3" s="173" t="s">
        <v>379</v>
      </c>
      <c r="E3" s="173" t="s">
        <v>380</v>
      </c>
      <c r="F3" s="173" t="s">
        <v>381</v>
      </c>
      <c r="G3" s="173" t="s">
        <v>381</v>
      </c>
      <c r="H3" s="170"/>
      <c r="I3" s="170"/>
      <c r="J3" s="169"/>
      <c r="K3" s="169"/>
    </row>
    <row r="5" spans="1:11" x14ac:dyDescent="0.2">
      <c r="A5" s="168" t="s">
        <v>359</v>
      </c>
      <c r="B5" s="168" t="s">
        <v>360</v>
      </c>
      <c r="D5" s="174" t="s">
        <v>361</v>
      </c>
      <c r="J5" s="169"/>
      <c r="K5" s="169"/>
    </row>
    <row r="6" spans="1:11" x14ac:dyDescent="0.2">
      <c r="A6" s="147" t="s">
        <v>362</v>
      </c>
      <c r="B6" s="147" t="s">
        <v>363</v>
      </c>
      <c r="C6" s="148" t="s">
        <v>364</v>
      </c>
      <c r="D6" s="174">
        <v>750</v>
      </c>
    </row>
    <row r="7" spans="1:11" x14ac:dyDescent="0.2">
      <c r="A7" s="147" t="s">
        <v>365</v>
      </c>
      <c r="B7" s="147" t="s">
        <v>366</v>
      </c>
      <c r="C7" s="148" t="s">
        <v>364</v>
      </c>
      <c r="D7" s="174">
        <v>100</v>
      </c>
    </row>
    <row r="8" spans="1:11" x14ac:dyDescent="0.2">
      <c r="A8" s="147" t="s">
        <v>367</v>
      </c>
      <c r="B8" s="147" t="s">
        <v>368</v>
      </c>
      <c r="C8" s="148" t="s">
        <v>364</v>
      </c>
      <c r="D8" s="174">
        <v>400</v>
      </c>
    </row>
    <row r="9" spans="1:11" x14ac:dyDescent="0.2">
      <c r="A9" s="147" t="s">
        <v>550</v>
      </c>
      <c r="B9" s="147" t="s">
        <v>369</v>
      </c>
    </row>
    <row r="11" spans="1:11" x14ac:dyDescent="0.2">
      <c r="A11" s="168" t="s">
        <v>382</v>
      </c>
      <c r="B11" s="168" t="s">
        <v>383</v>
      </c>
      <c r="C11" s="169"/>
      <c r="D11" s="173"/>
      <c r="H11" s="170"/>
      <c r="I11" s="170"/>
      <c r="J11" s="169"/>
    </row>
    <row r="12" spans="1:11" x14ac:dyDescent="0.2">
      <c r="A12" s="147" t="s">
        <v>384</v>
      </c>
      <c r="B12" s="147" t="s">
        <v>576</v>
      </c>
      <c r="C12" s="148" t="s">
        <v>385</v>
      </c>
      <c r="D12" s="174">
        <f>'Survey #2 Data'!G17</f>
        <v>2000</v>
      </c>
      <c r="E12" s="174">
        <f>'Survey #2 Data'!H17</f>
        <v>5000</v>
      </c>
      <c r="F12" s="174">
        <f>'Survey #2 Data'!I17</f>
        <v>10000</v>
      </c>
      <c r="J12" s="148" t="s">
        <v>568</v>
      </c>
      <c r="K12" s="148" t="s">
        <v>567</v>
      </c>
    </row>
    <row r="13" spans="1:11" x14ac:dyDescent="0.2">
      <c r="A13" s="147" t="s">
        <v>48</v>
      </c>
      <c r="B13" s="147" t="s">
        <v>49</v>
      </c>
      <c r="C13" s="148" t="s">
        <v>385</v>
      </c>
      <c r="D13" s="174">
        <v>200</v>
      </c>
      <c r="E13" s="174">
        <v>500</v>
      </c>
      <c r="F13" s="174">
        <v>1000</v>
      </c>
      <c r="J13" s="172" t="s">
        <v>566</v>
      </c>
    </row>
    <row r="14" spans="1:11" x14ac:dyDescent="0.2">
      <c r="A14" s="147" t="s">
        <v>50</v>
      </c>
      <c r="B14" s="147" t="s">
        <v>51</v>
      </c>
      <c r="C14" s="148" t="s">
        <v>385</v>
      </c>
      <c r="D14" s="174">
        <v>250</v>
      </c>
      <c r="E14" s="174">
        <v>500</v>
      </c>
      <c r="F14" s="174">
        <v>1000</v>
      </c>
      <c r="J14" s="172" t="s">
        <v>566</v>
      </c>
    </row>
    <row r="15" spans="1:11" x14ac:dyDescent="0.2">
      <c r="A15" s="147" t="s">
        <v>52</v>
      </c>
      <c r="B15" s="147" t="s">
        <v>53</v>
      </c>
      <c r="C15" s="148" t="s">
        <v>385</v>
      </c>
      <c r="D15" s="174">
        <v>250</v>
      </c>
      <c r="E15" s="174">
        <v>500</v>
      </c>
      <c r="F15" s="174">
        <v>850</v>
      </c>
      <c r="J15" s="172" t="s">
        <v>566</v>
      </c>
    </row>
    <row r="16" spans="1:11" x14ac:dyDescent="0.2">
      <c r="A16" s="147" t="s">
        <v>386</v>
      </c>
      <c r="B16" s="147" t="s">
        <v>387</v>
      </c>
      <c r="C16" s="148" t="s">
        <v>385</v>
      </c>
      <c r="K16" s="148" t="s">
        <v>552</v>
      </c>
    </row>
    <row r="17" spans="1:11" x14ac:dyDescent="0.2">
      <c r="A17" s="147" t="s">
        <v>388</v>
      </c>
      <c r="B17" s="147" t="s">
        <v>389</v>
      </c>
      <c r="C17" s="148" t="s">
        <v>385</v>
      </c>
      <c r="K17" s="148" t="s">
        <v>552</v>
      </c>
    </row>
    <row r="18" spans="1:11" x14ac:dyDescent="0.2">
      <c r="A18" s="147" t="s">
        <v>390</v>
      </c>
      <c r="B18" s="147" t="s">
        <v>391</v>
      </c>
      <c r="C18" s="148" t="s">
        <v>385</v>
      </c>
      <c r="K18" s="148" t="s">
        <v>552</v>
      </c>
    </row>
    <row r="19" spans="1:11" x14ac:dyDescent="0.2">
      <c r="A19" s="168" t="s">
        <v>392</v>
      </c>
      <c r="B19" s="168" t="s">
        <v>393</v>
      </c>
      <c r="J19" s="169"/>
      <c r="K19" s="169"/>
    </row>
    <row r="20" spans="1:11" x14ac:dyDescent="0.2">
      <c r="A20" s="147" t="s">
        <v>394</v>
      </c>
      <c r="B20" s="147" t="s">
        <v>395</v>
      </c>
      <c r="C20" s="148" t="s">
        <v>396</v>
      </c>
      <c r="K20" s="148" t="s">
        <v>552</v>
      </c>
    </row>
    <row r="22" spans="1:11" x14ac:dyDescent="0.2">
      <c r="A22" s="168" t="s">
        <v>397</v>
      </c>
      <c r="B22" s="147" t="s">
        <v>398</v>
      </c>
    </row>
    <row r="23" spans="1:11" x14ac:dyDescent="0.2">
      <c r="A23" s="147" t="s">
        <v>399</v>
      </c>
      <c r="B23" s="147" t="s">
        <v>400</v>
      </c>
      <c r="C23" s="148" t="s">
        <v>396</v>
      </c>
      <c r="D23" s="174">
        <f>'Survey #2 Data'!G17</f>
        <v>2000</v>
      </c>
      <c r="E23" s="174">
        <f>'Survey #2 Data'!H17</f>
        <v>5000</v>
      </c>
      <c r="F23" s="174">
        <f>'Survey #2 Data'!I17</f>
        <v>10000</v>
      </c>
      <c r="J23" s="148" t="s">
        <v>568</v>
      </c>
      <c r="K23" s="148" t="s">
        <v>553</v>
      </c>
    </row>
    <row r="24" spans="1:11" x14ac:dyDescent="0.2">
      <c r="A24" s="147" t="s">
        <v>401</v>
      </c>
      <c r="B24" s="147" t="s">
        <v>402</v>
      </c>
      <c r="C24" s="148" t="s">
        <v>396</v>
      </c>
      <c r="K24" s="148" t="s">
        <v>552</v>
      </c>
    </row>
    <row r="25" spans="1:11" s="145" customFormat="1" x14ac:dyDescent="0.2">
      <c r="A25" s="144" t="s">
        <v>403</v>
      </c>
      <c r="B25" s="144" t="s">
        <v>404</v>
      </c>
      <c r="C25" s="145" t="s">
        <v>396</v>
      </c>
      <c r="D25" s="175">
        <v>250</v>
      </c>
      <c r="E25" s="175" t="s">
        <v>406</v>
      </c>
      <c r="F25" s="175" t="s">
        <v>407</v>
      </c>
      <c r="G25" s="175"/>
      <c r="H25" s="146"/>
      <c r="I25" s="146"/>
      <c r="K25" s="145" t="s">
        <v>405</v>
      </c>
    </row>
    <row r="26" spans="1:11" s="145" customFormat="1" x14ac:dyDescent="0.2">
      <c r="A26" s="144"/>
      <c r="B26" s="144"/>
      <c r="D26" s="175" t="s">
        <v>409</v>
      </c>
      <c r="E26" s="175" t="s">
        <v>410</v>
      </c>
      <c r="F26" s="175">
        <v>1000</v>
      </c>
      <c r="G26" s="175"/>
      <c r="H26" s="146"/>
      <c r="I26" s="146"/>
      <c r="K26" s="145" t="s">
        <v>408</v>
      </c>
    </row>
    <row r="27" spans="1:11" x14ac:dyDescent="0.2">
      <c r="D27" s="174">
        <f>'Survey #2 Data'!P18</f>
        <v>212.5</v>
      </c>
      <c r="E27" s="174">
        <f>'Survey #2 Data'!Q18</f>
        <v>562.5</v>
      </c>
      <c r="F27" s="174">
        <f>'Survey #2 Data'!R18</f>
        <v>1056.25</v>
      </c>
      <c r="J27" s="148" t="s">
        <v>568</v>
      </c>
      <c r="K27" s="148" t="s">
        <v>554</v>
      </c>
    </row>
    <row r="28" spans="1:11" x14ac:dyDescent="0.2">
      <c r="A28" s="147" t="s">
        <v>411</v>
      </c>
      <c r="B28" s="147" t="s">
        <v>412</v>
      </c>
      <c r="C28" s="148" t="s">
        <v>385</v>
      </c>
      <c r="D28" s="174">
        <f>'Survey #2 Data'!G12</f>
        <v>100</v>
      </c>
      <c r="E28" s="174">
        <f>'Survey #2 Data'!H12</f>
        <v>250</v>
      </c>
      <c r="F28" s="174">
        <f>'Survey #2 Data'!I12</f>
        <v>500</v>
      </c>
      <c r="J28" s="148" t="s">
        <v>568</v>
      </c>
    </row>
    <row r="29" spans="1:11" x14ac:dyDescent="0.2">
      <c r="A29" s="147" t="s">
        <v>54</v>
      </c>
      <c r="B29" s="147" t="s">
        <v>85</v>
      </c>
      <c r="C29" s="148" t="s">
        <v>396</v>
      </c>
      <c r="D29" s="174">
        <v>100</v>
      </c>
      <c r="E29" s="174">
        <v>250</v>
      </c>
      <c r="F29" s="174">
        <v>500</v>
      </c>
      <c r="J29" s="172" t="s">
        <v>566</v>
      </c>
    </row>
    <row r="30" spans="1:11" x14ac:dyDescent="0.2">
      <c r="A30" s="147" t="s">
        <v>413</v>
      </c>
      <c r="B30" s="147" t="s">
        <v>414</v>
      </c>
      <c r="C30" s="148" t="s">
        <v>396</v>
      </c>
      <c r="D30" s="174">
        <f>'Survey #2 Data'!G22</f>
        <v>100</v>
      </c>
      <c r="E30" s="174">
        <f>'Survey #2 Data'!H22</f>
        <v>225</v>
      </c>
      <c r="F30" s="174">
        <f>'Survey #2 Data'!I22</f>
        <v>500</v>
      </c>
      <c r="J30" s="148" t="s">
        <v>568</v>
      </c>
    </row>
    <row r="31" spans="1:11" x14ac:dyDescent="0.2">
      <c r="A31" s="147" t="s">
        <v>415</v>
      </c>
      <c r="B31" s="147" t="s">
        <v>416</v>
      </c>
      <c r="C31" s="148" t="s">
        <v>385</v>
      </c>
      <c r="D31" s="174">
        <f>'Survey #2 Data'!G23</f>
        <v>100</v>
      </c>
      <c r="E31" s="174">
        <f>'Survey #2 Data'!H23</f>
        <v>225</v>
      </c>
      <c r="F31" s="174">
        <f>'Survey #2 Data'!I23</f>
        <v>500</v>
      </c>
      <c r="J31" s="148" t="s">
        <v>568</v>
      </c>
    </row>
    <row r="32" spans="1:11" x14ac:dyDescent="0.2">
      <c r="A32" s="147" t="s">
        <v>417</v>
      </c>
      <c r="B32" s="147" t="s">
        <v>418</v>
      </c>
      <c r="C32" s="148" t="s">
        <v>396</v>
      </c>
      <c r="D32" s="174">
        <f>'Survey #2 Data'!G11</f>
        <v>100</v>
      </c>
      <c r="E32" s="174">
        <f>'Survey #2 Data'!H11</f>
        <v>250</v>
      </c>
      <c r="F32" s="174">
        <f>'Survey #2 Data'!I11</f>
        <v>500</v>
      </c>
      <c r="J32" s="148" t="s">
        <v>568</v>
      </c>
    </row>
    <row r="33" spans="1:11" x14ac:dyDescent="0.2">
      <c r="A33" s="147" t="s">
        <v>55</v>
      </c>
      <c r="B33" s="147" t="s">
        <v>56</v>
      </c>
      <c r="C33" s="148" t="s">
        <v>396</v>
      </c>
      <c r="D33" s="174">
        <v>1000</v>
      </c>
      <c r="E33" s="174">
        <v>2000</v>
      </c>
      <c r="F33" s="174">
        <v>3500</v>
      </c>
      <c r="J33" s="172" t="s">
        <v>566</v>
      </c>
    </row>
    <row r="34" spans="1:11" x14ac:dyDescent="0.2">
      <c r="A34" s="147" t="s">
        <v>57</v>
      </c>
      <c r="B34" s="147" t="s">
        <v>58</v>
      </c>
      <c r="C34" s="148" t="s">
        <v>396</v>
      </c>
      <c r="D34" s="174">
        <v>100</v>
      </c>
      <c r="E34" s="174">
        <v>500</v>
      </c>
      <c r="F34" s="174">
        <v>850</v>
      </c>
      <c r="J34" s="172" t="s">
        <v>566</v>
      </c>
    </row>
    <row r="35" spans="1:11" s="145" customFormat="1" x14ac:dyDescent="0.2">
      <c r="A35" s="144" t="s">
        <v>419</v>
      </c>
      <c r="B35" s="144" t="s">
        <v>420</v>
      </c>
      <c r="C35" s="145" t="s">
        <v>396</v>
      </c>
      <c r="D35" s="175">
        <v>250</v>
      </c>
      <c r="E35" s="175" t="s">
        <v>406</v>
      </c>
      <c r="F35" s="175" t="s">
        <v>407</v>
      </c>
      <c r="G35" s="175"/>
      <c r="H35" s="146"/>
      <c r="I35" s="146"/>
      <c r="K35" s="145" t="s">
        <v>405</v>
      </c>
    </row>
    <row r="36" spans="1:11" s="145" customFormat="1" x14ac:dyDescent="0.2">
      <c r="A36" s="144" t="s">
        <v>419</v>
      </c>
      <c r="B36" s="144" t="s">
        <v>420</v>
      </c>
      <c r="D36" s="175" t="s">
        <v>409</v>
      </c>
      <c r="E36" s="175" t="s">
        <v>410</v>
      </c>
      <c r="F36" s="175">
        <v>1000</v>
      </c>
      <c r="G36" s="175"/>
      <c r="H36" s="146"/>
      <c r="I36" s="146"/>
      <c r="K36" s="145" t="s">
        <v>408</v>
      </c>
    </row>
    <row r="37" spans="1:11" x14ac:dyDescent="0.2">
      <c r="A37" s="147" t="s">
        <v>419</v>
      </c>
      <c r="D37" s="174">
        <f>'Survey #2 Data'!G18</f>
        <v>500</v>
      </c>
      <c r="E37" s="174">
        <f>'Survey #2 Data'!H18</f>
        <v>1000</v>
      </c>
      <c r="F37" s="174">
        <f>'Survey #2 Data'!I18</f>
        <v>2000</v>
      </c>
      <c r="J37" s="148" t="s">
        <v>568</v>
      </c>
      <c r="K37" s="148" t="s">
        <v>577</v>
      </c>
    </row>
    <row r="38" spans="1:11" x14ac:dyDescent="0.2">
      <c r="A38" s="147" t="s">
        <v>421</v>
      </c>
      <c r="B38" s="147" t="s">
        <v>422</v>
      </c>
      <c r="C38" s="148" t="s">
        <v>396</v>
      </c>
      <c r="D38" s="174">
        <f>'Survey #2 Data'!G20</f>
        <v>100</v>
      </c>
      <c r="E38" s="174">
        <f>'Survey #2 Data'!H20</f>
        <v>500</v>
      </c>
      <c r="F38" s="174">
        <f>'Survey #2 Data'!I20</f>
        <v>1000</v>
      </c>
      <c r="J38" s="148" t="s">
        <v>568</v>
      </c>
    </row>
    <row r="39" spans="1:11" x14ac:dyDescent="0.2">
      <c r="A39" s="147" t="s">
        <v>59</v>
      </c>
      <c r="B39" s="147" t="s">
        <v>60</v>
      </c>
      <c r="C39" s="148" t="s">
        <v>396</v>
      </c>
      <c r="D39" s="174">
        <v>100</v>
      </c>
      <c r="E39" s="174">
        <v>200</v>
      </c>
      <c r="F39" s="174">
        <v>500</v>
      </c>
      <c r="J39" s="172" t="s">
        <v>566</v>
      </c>
    </row>
    <row r="40" spans="1:11" x14ac:dyDescent="0.2">
      <c r="A40" s="147" t="s">
        <v>423</v>
      </c>
      <c r="B40" s="147" t="s">
        <v>424</v>
      </c>
      <c r="C40" s="148" t="s">
        <v>396</v>
      </c>
      <c r="D40" s="174">
        <f>'Survey #2 Data'!G25</f>
        <v>100</v>
      </c>
      <c r="E40" s="174">
        <f>'Survey #2 Data'!H25</f>
        <v>275</v>
      </c>
      <c r="F40" s="174">
        <f>'Survey #2 Data'!I25</f>
        <v>500</v>
      </c>
      <c r="J40" s="148" t="s">
        <v>568</v>
      </c>
    </row>
    <row r="42" spans="1:11" x14ac:dyDescent="0.2">
      <c r="A42" s="168" t="s">
        <v>425</v>
      </c>
      <c r="B42" s="168" t="s">
        <v>426</v>
      </c>
    </row>
    <row r="43" spans="1:11" x14ac:dyDescent="0.2">
      <c r="A43" s="147" t="s">
        <v>427</v>
      </c>
      <c r="B43" s="147" t="s">
        <v>428</v>
      </c>
      <c r="C43" s="148" t="s">
        <v>396</v>
      </c>
      <c r="D43" s="174">
        <f>'Survey #2 Data'!G17</f>
        <v>2000</v>
      </c>
      <c r="E43" s="174">
        <f>'Survey #2 Data'!H17</f>
        <v>5000</v>
      </c>
      <c r="F43" s="174">
        <f>'Survey #2 Data'!I17</f>
        <v>10000</v>
      </c>
      <c r="J43" s="148" t="s">
        <v>568</v>
      </c>
      <c r="K43" s="148" t="s">
        <v>555</v>
      </c>
    </row>
    <row r="44" spans="1:11" x14ac:dyDescent="0.2">
      <c r="A44" s="147" t="s">
        <v>429</v>
      </c>
      <c r="B44" s="147" t="s">
        <v>430</v>
      </c>
      <c r="C44" s="148" t="s">
        <v>396</v>
      </c>
      <c r="D44" s="174">
        <f>'Survey #2 Data'!Q32</f>
        <v>112.5</v>
      </c>
      <c r="E44" s="174">
        <f>'Survey #2 Data'!R32</f>
        <v>375</v>
      </c>
      <c r="F44" s="174">
        <f>'Survey #2 Data'!S32</f>
        <v>750</v>
      </c>
      <c r="J44" s="148" t="s">
        <v>568</v>
      </c>
      <c r="K44" s="148" t="s">
        <v>556</v>
      </c>
    </row>
    <row r="45" spans="1:11" x14ac:dyDescent="0.2">
      <c r="A45" s="147" t="s">
        <v>431</v>
      </c>
      <c r="B45" s="147" t="s">
        <v>432</v>
      </c>
      <c r="C45" s="148" t="s">
        <v>396</v>
      </c>
      <c r="D45" s="174">
        <v>112.5</v>
      </c>
      <c r="E45" s="174">
        <v>375</v>
      </c>
      <c r="F45" s="174">
        <v>750</v>
      </c>
      <c r="J45" s="148" t="s">
        <v>568</v>
      </c>
      <c r="K45" s="148" t="s">
        <v>557</v>
      </c>
    </row>
    <row r="46" spans="1:11" x14ac:dyDescent="0.2">
      <c r="A46" s="147" t="s">
        <v>433</v>
      </c>
      <c r="B46" s="147" t="s">
        <v>434</v>
      </c>
      <c r="C46" s="148" t="s">
        <v>385</v>
      </c>
      <c r="K46" s="148" t="s">
        <v>552</v>
      </c>
    </row>
    <row r="47" spans="1:11" x14ac:dyDescent="0.2">
      <c r="A47" s="147" t="s">
        <v>435</v>
      </c>
      <c r="B47" s="147" t="s">
        <v>436</v>
      </c>
      <c r="C47" s="148" t="s">
        <v>396</v>
      </c>
      <c r="D47" s="174">
        <f>'Survey #1 Data'!H7</f>
        <v>100</v>
      </c>
      <c r="E47" s="174">
        <f>'Survey #1 Data'!I7</f>
        <v>250</v>
      </c>
      <c r="F47" s="174">
        <f>'Survey #1 Data'!J7</f>
        <v>500</v>
      </c>
      <c r="J47" s="148" t="s">
        <v>568</v>
      </c>
    </row>
    <row r="48" spans="1:11" s="145" customFormat="1" x14ac:dyDescent="0.2">
      <c r="A48" s="144" t="s">
        <v>437</v>
      </c>
      <c r="B48" s="144" t="s">
        <v>438</v>
      </c>
      <c r="C48" s="145" t="s">
        <v>396</v>
      </c>
      <c r="D48" s="175" t="s">
        <v>439</v>
      </c>
      <c r="E48" s="175">
        <v>150</v>
      </c>
      <c r="F48" s="175">
        <v>500</v>
      </c>
      <c r="G48" s="175"/>
      <c r="H48" s="150" t="s">
        <v>337</v>
      </c>
      <c r="I48" s="150"/>
    </row>
    <row r="49" spans="1:11" x14ac:dyDescent="0.2">
      <c r="D49" s="174">
        <f>'Survey #2 Data'!G31</f>
        <v>50</v>
      </c>
      <c r="E49" s="174">
        <f>'Survey #2 Data'!H31</f>
        <v>100</v>
      </c>
      <c r="F49" s="174">
        <f>'Survey #2 Data'!I31</f>
        <v>200</v>
      </c>
      <c r="H49" s="171"/>
      <c r="I49" s="171"/>
      <c r="J49" s="148" t="s">
        <v>568</v>
      </c>
    </row>
    <row r="50" spans="1:11" s="145" customFormat="1" x14ac:dyDescent="0.2">
      <c r="A50" s="144" t="s">
        <v>440</v>
      </c>
      <c r="B50" s="144" t="s">
        <v>416</v>
      </c>
      <c r="C50" s="145" t="s">
        <v>385</v>
      </c>
      <c r="D50" s="175" t="s">
        <v>442</v>
      </c>
      <c r="E50" s="175" t="s">
        <v>443</v>
      </c>
      <c r="F50" s="175">
        <v>250</v>
      </c>
      <c r="G50" s="175"/>
      <c r="H50" s="150" t="s">
        <v>337</v>
      </c>
      <c r="I50" s="150" t="s">
        <v>441</v>
      </c>
    </row>
    <row r="51" spans="1:11" x14ac:dyDescent="0.2">
      <c r="D51" s="174">
        <f>'Survey #2 Data'!G23</f>
        <v>100</v>
      </c>
      <c r="E51" s="174">
        <f>'Survey #2 Data'!H23</f>
        <v>225</v>
      </c>
      <c r="F51" s="174">
        <f>'Survey #2 Data'!I23</f>
        <v>500</v>
      </c>
      <c r="H51" s="171"/>
      <c r="I51" s="171"/>
      <c r="J51" s="148" t="s">
        <v>568</v>
      </c>
      <c r="K51" s="148" t="s">
        <v>558</v>
      </c>
    </row>
    <row r="52" spans="1:11" x14ac:dyDescent="0.2">
      <c r="A52" s="147" t="s">
        <v>444</v>
      </c>
      <c r="B52" s="147" t="s">
        <v>418</v>
      </c>
      <c r="C52" s="148" t="s">
        <v>396</v>
      </c>
      <c r="D52" s="174">
        <f>'Survey #2 Data'!G11</f>
        <v>100</v>
      </c>
      <c r="E52" s="174">
        <f>'Survey #2 Data'!H11</f>
        <v>250</v>
      </c>
      <c r="F52" s="174">
        <f>'Survey #2 Data'!I11</f>
        <v>500</v>
      </c>
      <c r="J52" s="148" t="s">
        <v>568</v>
      </c>
      <c r="K52" s="148" t="s">
        <v>559</v>
      </c>
    </row>
    <row r="53" spans="1:11" x14ac:dyDescent="0.2">
      <c r="A53" s="147" t="s">
        <v>61</v>
      </c>
      <c r="B53" s="147" t="s">
        <v>62</v>
      </c>
      <c r="C53" s="148" t="s">
        <v>385</v>
      </c>
      <c r="D53" s="174">
        <v>250</v>
      </c>
      <c r="E53" s="174">
        <v>500</v>
      </c>
      <c r="F53" s="174">
        <v>750</v>
      </c>
      <c r="J53" s="172" t="s">
        <v>566</v>
      </c>
    </row>
    <row r="54" spans="1:11" x14ac:dyDescent="0.2">
      <c r="A54" s="147" t="s">
        <v>445</v>
      </c>
      <c r="B54" s="147" t="s">
        <v>446</v>
      </c>
      <c r="C54" s="148" t="s">
        <v>396</v>
      </c>
      <c r="D54" s="174">
        <f>'Survey #2 Data'!G17</f>
        <v>2000</v>
      </c>
      <c r="E54" s="174">
        <f>'Survey #2 Data'!H17</f>
        <v>5000</v>
      </c>
      <c r="F54" s="174">
        <f>'Survey #2 Data'!I17</f>
        <v>10000</v>
      </c>
      <c r="J54" s="148" t="s">
        <v>568</v>
      </c>
      <c r="K54" s="148" t="s">
        <v>553</v>
      </c>
    </row>
    <row r="55" spans="1:11" x14ac:dyDescent="0.2">
      <c r="A55" s="147" t="s">
        <v>447</v>
      </c>
      <c r="B55" s="147" t="s">
        <v>448</v>
      </c>
      <c r="C55" s="148" t="s">
        <v>396</v>
      </c>
      <c r="D55" s="174">
        <f>'Survey #2 Data'!G28</f>
        <v>100</v>
      </c>
      <c r="E55" s="174">
        <f>'Survey #2 Data'!H28</f>
        <v>250</v>
      </c>
      <c r="F55" s="174">
        <f>'Survey #2 Data'!I28</f>
        <v>500</v>
      </c>
      <c r="J55" s="148" t="s">
        <v>568</v>
      </c>
    </row>
    <row r="56" spans="1:11" x14ac:dyDescent="0.2">
      <c r="A56" s="147" t="s">
        <v>449</v>
      </c>
      <c r="B56" s="147" t="s">
        <v>450</v>
      </c>
      <c r="C56" s="148" t="s">
        <v>396</v>
      </c>
      <c r="D56" s="174">
        <f>'Survey #2 Data'!Q33</f>
        <v>300</v>
      </c>
      <c r="E56" s="174">
        <f>'Survey #2 Data'!R33</f>
        <v>625</v>
      </c>
      <c r="F56" s="174">
        <f>'Survey #2 Data'!S33</f>
        <v>1250</v>
      </c>
      <c r="J56" s="148" t="s">
        <v>568</v>
      </c>
    </row>
    <row r="57" spans="1:11" x14ac:dyDescent="0.2">
      <c r="A57" s="147" t="s">
        <v>451</v>
      </c>
      <c r="B57" s="147" t="s">
        <v>452</v>
      </c>
      <c r="C57" s="148" t="s">
        <v>396</v>
      </c>
      <c r="D57" s="174">
        <f>'Survey #2 Data'!Q33</f>
        <v>300</v>
      </c>
      <c r="E57" s="174">
        <f>'Survey #2 Data'!R33</f>
        <v>625</v>
      </c>
      <c r="F57" s="174">
        <f>'Survey #2 Data'!S33</f>
        <v>1250</v>
      </c>
      <c r="J57" s="148" t="s">
        <v>568</v>
      </c>
      <c r="K57" s="148" t="s">
        <v>560</v>
      </c>
    </row>
    <row r="58" spans="1:11" x14ac:dyDescent="0.2">
      <c r="A58" s="147" t="s">
        <v>63</v>
      </c>
      <c r="B58" s="147" t="s">
        <v>64</v>
      </c>
      <c r="C58" s="148" t="s">
        <v>396</v>
      </c>
      <c r="D58" s="174">
        <v>100</v>
      </c>
      <c r="E58" s="174">
        <v>500</v>
      </c>
      <c r="F58" s="174">
        <v>700</v>
      </c>
      <c r="J58" s="172" t="s">
        <v>566</v>
      </c>
    </row>
    <row r="59" spans="1:11" x14ac:dyDescent="0.2">
      <c r="A59" s="147" t="s">
        <v>65</v>
      </c>
      <c r="B59" s="147" t="s">
        <v>66</v>
      </c>
      <c r="C59" s="148" t="s">
        <v>396</v>
      </c>
      <c r="D59" s="174">
        <v>100</v>
      </c>
      <c r="E59" s="174">
        <v>300</v>
      </c>
      <c r="F59" s="174">
        <v>500</v>
      </c>
      <c r="J59" s="172" t="s">
        <v>566</v>
      </c>
    </row>
    <row r="60" spans="1:11" ht="28" customHeight="1" x14ac:dyDescent="0.2">
      <c r="D60" s="173" t="s">
        <v>454</v>
      </c>
      <c r="E60" s="173" t="s">
        <v>455</v>
      </c>
      <c r="F60" s="173" t="s">
        <v>455</v>
      </c>
      <c r="G60" s="173"/>
      <c r="H60" s="169" t="s">
        <v>453</v>
      </c>
    </row>
    <row r="61" spans="1:11" s="145" customFormat="1" ht="22" customHeight="1" x14ac:dyDescent="0.2">
      <c r="A61" s="144" t="s">
        <v>456</v>
      </c>
      <c r="B61" s="144" t="s">
        <v>457</v>
      </c>
      <c r="C61" s="145" t="s">
        <v>385</v>
      </c>
      <c r="D61" s="175" t="s">
        <v>460</v>
      </c>
      <c r="E61" s="175" t="s">
        <v>461</v>
      </c>
      <c r="F61" s="175" t="s">
        <v>462</v>
      </c>
      <c r="G61" s="175"/>
      <c r="H61" s="145" t="s">
        <v>459</v>
      </c>
      <c r="I61" s="150"/>
      <c r="K61" s="145" t="s">
        <v>458</v>
      </c>
    </row>
    <row r="62" spans="1:11" x14ac:dyDescent="0.2">
      <c r="D62" s="174">
        <f>'Survey #2 Data'!Q36</f>
        <v>125</v>
      </c>
      <c r="E62" s="174">
        <f>'Survey #2 Data'!R36</f>
        <v>562.5</v>
      </c>
      <c r="F62" s="174">
        <f>'Survey #2 Data'!S36</f>
        <v>1000</v>
      </c>
      <c r="J62" s="148" t="s">
        <v>568</v>
      </c>
      <c r="K62" s="148" t="s">
        <v>569</v>
      </c>
    </row>
    <row r="63" spans="1:11" x14ac:dyDescent="0.2">
      <c r="A63" s="168" t="s">
        <v>463</v>
      </c>
      <c r="B63" s="168" t="s">
        <v>464</v>
      </c>
      <c r="J63" s="169"/>
      <c r="K63" s="169"/>
    </row>
    <row r="64" spans="1:11" x14ac:dyDescent="0.2">
      <c r="A64" s="147" t="s">
        <v>465</v>
      </c>
      <c r="B64" s="147" t="s">
        <v>466</v>
      </c>
      <c r="C64" s="148" t="s">
        <v>396</v>
      </c>
      <c r="D64" s="174">
        <f>'Survey #2 Data'!G17</f>
        <v>2000</v>
      </c>
      <c r="E64" s="174">
        <f>'Survey #2 Data'!H17</f>
        <v>5000</v>
      </c>
      <c r="F64" s="174">
        <f>'Survey #2 Data'!I17</f>
        <v>10000</v>
      </c>
      <c r="K64" s="148" t="s">
        <v>562</v>
      </c>
    </row>
    <row r="65" spans="1:11" x14ac:dyDescent="0.2">
      <c r="A65" s="147" t="s">
        <v>467</v>
      </c>
      <c r="B65" s="147" t="s">
        <v>468</v>
      </c>
      <c r="C65" s="148" t="s">
        <v>396</v>
      </c>
      <c r="K65" s="148" t="s">
        <v>552</v>
      </c>
    </row>
    <row r="66" spans="1:11" x14ac:dyDescent="0.2">
      <c r="A66" s="147" t="s">
        <v>469</v>
      </c>
      <c r="B66" s="147" t="s">
        <v>470</v>
      </c>
      <c r="C66" s="148" t="s">
        <v>396</v>
      </c>
      <c r="D66" s="174">
        <f>'Survey #2 Data'!Q38</f>
        <v>175</v>
      </c>
      <c r="E66" s="174">
        <f>'Survey #2 Data'!R38</f>
        <v>500</v>
      </c>
      <c r="F66" s="174">
        <f>'Survey #2 Data'!S38</f>
        <v>1000</v>
      </c>
      <c r="J66" s="148" t="s">
        <v>568</v>
      </c>
      <c r="K66" s="172" t="s">
        <v>569</v>
      </c>
    </row>
    <row r="67" spans="1:11" x14ac:dyDescent="0.2">
      <c r="A67" s="147" t="s">
        <v>471</v>
      </c>
      <c r="B67" s="147" t="s">
        <v>472</v>
      </c>
      <c r="C67" s="148" t="s">
        <v>396</v>
      </c>
      <c r="K67" s="172" t="s">
        <v>562</v>
      </c>
    </row>
    <row r="68" spans="1:11" x14ac:dyDescent="0.2">
      <c r="A68" s="147" t="s">
        <v>473</v>
      </c>
      <c r="B68" s="147" t="s">
        <v>474</v>
      </c>
      <c r="C68" s="148" t="s">
        <v>385</v>
      </c>
      <c r="K68" s="172" t="s">
        <v>553</v>
      </c>
    </row>
    <row r="69" spans="1:11" x14ac:dyDescent="0.2">
      <c r="A69" s="147" t="s">
        <v>475</v>
      </c>
      <c r="B69" s="147" t="s">
        <v>476</v>
      </c>
      <c r="C69" s="148" t="s">
        <v>396</v>
      </c>
      <c r="D69" s="174">
        <f>'Survey #2 Data'!G37</f>
        <v>125</v>
      </c>
      <c r="E69" s="174">
        <f>'Survey #2 Data'!H37</f>
        <v>500</v>
      </c>
      <c r="F69" s="174">
        <f>'Survey #2 Data'!I37</f>
        <v>1000</v>
      </c>
      <c r="K69" s="148" t="s">
        <v>553</v>
      </c>
    </row>
    <row r="70" spans="1:11" x14ac:dyDescent="0.2">
      <c r="A70" s="147" t="s">
        <v>477</v>
      </c>
      <c r="B70" s="147" t="s">
        <v>478</v>
      </c>
      <c r="C70" s="148" t="s">
        <v>396</v>
      </c>
      <c r="D70" s="174">
        <f>'Survey #2 Data'!G12</f>
        <v>100</v>
      </c>
      <c r="E70" s="174">
        <f>'Survey #2 Data'!H12</f>
        <v>250</v>
      </c>
      <c r="F70" s="174">
        <f>'Survey #2 Data'!I12</f>
        <v>500</v>
      </c>
      <c r="J70" s="148" t="s">
        <v>568</v>
      </c>
      <c r="K70" s="172" t="s">
        <v>570</v>
      </c>
    </row>
    <row r="71" spans="1:11" x14ac:dyDescent="0.2">
      <c r="A71" s="147" t="s">
        <v>479</v>
      </c>
      <c r="B71" s="147" t="s">
        <v>480</v>
      </c>
      <c r="C71" s="148" t="s">
        <v>396</v>
      </c>
      <c r="D71" s="174">
        <f>'Survey #2 Data'!G7</f>
        <v>100</v>
      </c>
      <c r="E71" s="174">
        <f>'Survey #2 Data'!H7</f>
        <v>500</v>
      </c>
      <c r="F71" s="174">
        <f>'Survey #2 Data'!I7</f>
        <v>1000</v>
      </c>
      <c r="J71" s="148" t="s">
        <v>568</v>
      </c>
      <c r="K71" s="172"/>
    </row>
    <row r="72" spans="1:11" x14ac:dyDescent="0.2">
      <c r="A72" s="147" t="s">
        <v>481</v>
      </c>
      <c r="B72" s="147" t="s">
        <v>416</v>
      </c>
      <c r="C72" s="148" t="s">
        <v>385</v>
      </c>
      <c r="D72" s="174">
        <f>'Survey #2 Data'!G23</f>
        <v>100</v>
      </c>
      <c r="E72" s="174">
        <f>'Survey #2 Data'!H23</f>
        <v>225</v>
      </c>
      <c r="F72" s="174">
        <f>'Survey #2 Data'!I23</f>
        <v>500</v>
      </c>
      <c r="J72" s="148" t="s">
        <v>568</v>
      </c>
      <c r="K72" s="172" t="s">
        <v>558</v>
      </c>
    </row>
    <row r="73" spans="1:11" x14ac:dyDescent="0.2">
      <c r="A73" s="147" t="s">
        <v>482</v>
      </c>
      <c r="B73" s="147" t="s">
        <v>483</v>
      </c>
      <c r="C73" s="148" t="s">
        <v>396</v>
      </c>
      <c r="D73" s="174">
        <f>'Survey #2 Data'!G11</f>
        <v>100</v>
      </c>
      <c r="E73" s="174">
        <f>'Survey #2 Data'!H11</f>
        <v>250</v>
      </c>
      <c r="F73" s="174">
        <f>'Survey #2 Data'!I11</f>
        <v>500</v>
      </c>
      <c r="J73" s="148" t="s">
        <v>568</v>
      </c>
      <c r="K73" s="172" t="s">
        <v>571</v>
      </c>
    </row>
    <row r="74" spans="1:11" x14ac:dyDescent="0.2">
      <c r="A74" s="147" t="s">
        <v>484</v>
      </c>
      <c r="B74" s="147" t="s">
        <v>448</v>
      </c>
      <c r="C74" s="148" t="s">
        <v>396</v>
      </c>
      <c r="K74" s="172" t="s">
        <v>564</v>
      </c>
    </row>
    <row r="75" spans="1:11" x14ac:dyDescent="0.2">
      <c r="A75" s="147" t="s">
        <v>485</v>
      </c>
      <c r="B75" s="147" t="s">
        <v>486</v>
      </c>
      <c r="C75" s="148" t="s">
        <v>396</v>
      </c>
      <c r="D75" s="174">
        <f>'Survey #2 Data'!Q39</f>
        <v>362.5</v>
      </c>
      <c r="E75" s="174">
        <f>'Survey #2 Data'!R39</f>
        <v>750</v>
      </c>
      <c r="F75" s="174">
        <f>'Survey #2 Data'!S39</f>
        <v>1500</v>
      </c>
      <c r="K75" s="148" t="s">
        <v>563</v>
      </c>
    </row>
    <row r="76" spans="1:11" x14ac:dyDescent="0.2">
      <c r="A76" s="147" t="s">
        <v>487</v>
      </c>
      <c r="B76" s="147" t="s">
        <v>488</v>
      </c>
      <c r="C76" s="148" t="s">
        <v>396</v>
      </c>
      <c r="D76" s="174">
        <f>'Survey #2 Data'!G13</f>
        <v>100</v>
      </c>
      <c r="E76" s="174">
        <f>'Survey #2 Data'!H13</f>
        <v>250</v>
      </c>
      <c r="F76" s="174">
        <f>'Survey #2 Data'!I13</f>
        <v>500</v>
      </c>
      <c r="J76" s="148" t="s">
        <v>568</v>
      </c>
      <c r="K76" s="172" t="s">
        <v>572</v>
      </c>
    </row>
    <row r="77" spans="1:11" x14ac:dyDescent="0.2">
      <c r="A77" s="147" t="s">
        <v>489</v>
      </c>
      <c r="B77" s="147" t="s">
        <v>490</v>
      </c>
      <c r="C77" s="148" t="s">
        <v>396</v>
      </c>
      <c r="D77" s="174">
        <f>'Survey #2 Data'!G39</f>
        <v>500</v>
      </c>
      <c r="E77" s="174">
        <f>'Survey #2 Data'!H39</f>
        <v>1000</v>
      </c>
      <c r="F77" s="174">
        <f>'Survey #2 Data'!I39</f>
        <v>2000</v>
      </c>
      <c r="J77" s="148" t="s">
        <v>568</v>
      </c>
      <c r="K77" s="172" t="s">
        <v>574</v>
      </c>
    </row>
    <row r="78" spans="1:11" x14ac:dyDescent="0.2">
      <c r="A78" s="147" t="s">
        <v>67</v>
      </c>
      <c r="B78" s="147" t="s">
        <v>68</v>
      </c>
      <c r="C78" s="148" t="s">
        <v>396</v>
      </c>
      <c r="D78" s="174">
        <v>125</v>
      </c>
      <c r="E78" s="174">
        <v>500</v>
      </c>
      <c r="F78" s="174">
        <v>700</v>
      </c>
      <c r="J78" s="148" t="s">
        <v>566</v>
      </c>
    </row>
    <row r="79" spans="1:11" x14ac:dyDescent="0.2">
      <c r="A79" s="147" t="s">
        <v>69</v>
      </c>
      <c r="B79" s="147" t="s">
        <v>70</v>
      </c>
      <c r="C79" s="148" t="s">
        <v>396</v>
      </c>
      <c r="D79" s="174">
        <v>250</v>
      </c>
      <c r="E79" s="174">
        <v>500</v>
      </c>
      <c r="F79" s="174">
        <v>1000</v>
      </c>
      <c r="J79" s="148" t="s">
        <v>566</v>
      </c>
    </row>
    <row r="81" spans="1:11" x14ac:dyDescent="0.2">
      <c r="A81" s="168" t="s">
        <v>491</v>
      </c>
      <c r="B81" s="168" t="s">
        <v>492</v>
      </c>
      <c r="J81" s="169"/>
      <c r="K81" s="169" t="s">
        <v>561</v>
      </c>
    </row>
    <row r="82" spans="1:11" x14ac:dyDescent="0.2">
      <c r="A82" s="147" t="s">
        <v>493</v>
      </c>
      <c r="B82" s="147" t="s">
        <v>494</v>
      </c>
      <c r="C82" s="148" t="s">
        <v>396</v>
      </c>
      <c r="K82" s="169" t="s">
        <v>561</v>
      </c>
    </row>
    <row r="83" spans="1:11" s="149" customFormat="1" x14ac:dyDescent="0.2">
      <c r="A83" s="147" t="s">
        <v>495</v>
      </c>
      <c r="B83" s="147" t="s">
        <v>496</v>
      </c>
      <c r="C83" s="148" t="s">
        <v>396</v>
      </c>
      <c r="D83" s="174"/>
      <c r="E83" s="174"/>
      <c r="F83" s="174"/>
      <c r="G83" s="174"/>
      <c r="J83" s="148"/>
      <c r="K83" s="169" t="s">
        <v>561</v>
      </c>
    </row>
    <row r="84" spans="1:11" s="149" customFormat="1" x14ac:dyDescent="0.2">
      <c r="A84" s="147" t="s">
        <v>497</v>
      </c>
      <c r="B84" s="147" t="s">
        <v>498</v>
      </c>
      <c r="C84" s="148" t="s">
        <v>396</v>
      </c>
      <c r="D84" s="174"/>
      <c r="E84" s="174"/>
      <c r="F84" s="174"/>
      <c r="G84" s="174"/>
      <c r="J84" s="148"/>
      <c r="K84" s="169" t="s">
        <v>561</v>
      </c>
    </row>
    <row r="85" spans="1:11" s="149" customFormat="1" x14ac:dyDescent="0.2">
      <c r="A85" s="147" t="s">
        <v>499</v>
      </c>
      <c r="B85" s="147" t="s">
        <v>500</v>
      </c>
      <c r="C85" s="148" t="s">
        <v>396</v>
      </c>
      <c r="D85" s="174"/>
      <c r="E85" s="174"/>
      <c r="F85" s="174"/>
      <c r="G85" s="174"/>
      <c r="J85" s="148"/>
      <c r="K85" s="169" t="s">
        <v>561</v>
      </c>
    </row>
    <row r="86" spans="1:11" s="149" customFormat="1" x14ac:dyDescent="0.2">
      <c r="A86" s="147" t="s">
        <v>501</v>
      </c>
      <c r="B86" s="147" t="s">
        <v>436</v>
      </c>
      <c r="C86" s="148" t="s">
        <v>396</v>
      </c>
      <c r="D86" s="174"/>
      <c r="E86" s="174"/>
      <c r="F86" s="174"/>
      <c r="G86" s="174"/>
      <c r="J86" s="148"/>
      <c r="K86" s="169" t="s">
        <v>561</v>
      </c>
    </row>
    <row r="87" spans="1:11" s="149" customFormat="1" x14ac:dyDescent="0.2">
      <c r="A87" s="147" t="s">
        <v>502</v>
      </c>
      <c r="B87" s="147" t="s">
        <v>503</v>
      </c>
      <c r="C87" s="148" t="s">
        <v>396</v>
      </c>
      <c r="D87" s="174"/>
      <c r="E87" s="174"/>
      <c r="F87" s="174"/>
      <c r="G87" s="174"/>
      <c r="J87" s="148"/>
      <c r="K87" s="169" t="s">
        <v>561</v>
      </c>
    </row>
    <row r="88" spans="1:11" s="149" customFormat="1" x14ac:dyDescent="0.2">
      <c r="A88" s="147" t="s">
        <v>504</v>
      </c>
      <c r="B88" s="147" t="s">
        <v>505</v>
      </c>
      <c r="C88" s="148" t="s">
        <v>396</v>
      </c>
      <c r="D88" s="174"/>
      <c r="E88" s="174"/>
      <c r="F88" s="174"/>
      <c r="G88" s="174"/>
      <c r="J88" s="148"/>
      <c r="K88" s="169" t="s">
        <v>561</v>
      </c>
    </row>
    <row r="89" spans="1:11" s="149" customFormat="1" x14ac:dyDescent="0.2">
      <c r="A89" s="147" t="s">
        <v>506</v>
      </c>
      <c r="B89" s="147" t="s">
        <v>507</v>
      </c>
      <c r="C89" s="148" t="s">
        <v>396</v>
      </c>
      <c r="D89" s="174"/>
      <c r="E89" s="174"/>
      <c r="F89" s="174"/>
      <c r="G89" s="174"/>
      <c r="J89" s="148"/>
      <c r="K89" s="169" t="s">
        <v>561</v>
      </c>
    </row>
    <row r="90" spans="1:11" s="149" customFormat="1" x14ac:dyDescent="0.2">
      <c r="A90" s="147" t="s">
        <v>508</v>
      </c>
      <c r="B90" s="147" t="s">
        <v>509</v>
      </c>
      <c r="C90" s="148" t="s">
        <v>396</v>
      </c>
      <c r="D90" s="174"/>
      <c r="E90" s="174"/>
      <c r="F90" s="174"/>
      <c r="G90" s="174"/>
      <c r="J90" s="148"/>
      <c r="K90" s="169" t="s">
        <v>561</v>
      </c>
    </row>
    <row r="91" spans="1:11" s="149" customFormat="1" x14ac:dyDescent="0.2">
      <c r="A91" s="147" t="s">
        <v>510</v>
      </c>
      <c r="B91" s="147" t="s">
        <v>511</v>
      </c>
      <c r="C91" s="148" t="s">
        <v>396</v>
      </c>
      <c r="D91" s="174"/>
      <c r="E91" s="174"/>
      <c r="F91" s="174"/>
      <c r="G91" s="174"/>
      <c r="J91" s="148"/>
      <c r="K91" s="169" t="s">
        <v>561</v>
      </c>
    </row>
    <row r="92" spans="1:11" s="149" customFormat="1" x14ac:dyDescent="0.2">
      <c r="A92" s="147" t="s">
        <v>512</v>
      </c>
      <c r="B92" s="147" t="s">
        <v>513</v>
      </c>
      <c r="C92" s="148" t="s">
        <v>396</v>
      </c>
      <c r="D92" s="174"/>
      <c r="E92" s="174"/>
      <c r="F92" s="174"/>
      <c r="G92" s="174"/>
      <c r="J92" s="148"/>
      <c r="K92" s="169" t="s">
        <v>561</v>
      </c>
    </row>
    <row r="93" spans="1:11" s="149" customFormat="1" x14ac:dyDescent="0.2">
      <c r="A93" s="147" t="s">
        <v>514</v>
      </c>
      <c r="B93" s="147" t="s">
        <v>416</v>
      </c>
      <c r="C93" s="148" t="s">
        <v>396</v>
      </c>
      <c r="D93" s="174"/>
      <c r="E93" s="174"/>
      <c r="F93" s="174"/>
      <c r="G93" s="174"/>
      <c r="J93" s="148"/>
      <c r="K93" s="169" t="s">
        <v>561</v>
      </c>
    </row>
    <row r="94" spans="1:11" s="149" customFormat="1" x14ac:dyDescent="0.2">
      <c r="A94" s="147" t="s">
        <v>515</v>
      </c>
      <c r="B94" s="147" t="s">
        <v>516</v>
      </c>
      <c r="C94" s="148" t="s">
        <v>396</v>
      </c>
      <c r="D94" s="174"/>
      <c r="E94" s="174"/>
      <c r="F94" s="174"/>
      <c r="G94" s="174"/>
      <c r="J94" s="148"/>
      <c r="K94" s="169" t="s">
        <v>561</v>
      </c>
    </row>
    <row r="95" spans="1:11" s="149" customFormat="1" x14ac:dyDescent="0.2">
      <c r="A95" s="147" t="s">
        <v>517</v>
      </c>
      <c r="B95" s="147" t="s">
        <v>518</v>
      </c>
      <c r="C95" s="148" t="s">
        <v>396</v>
      </c>
      <c r="D95" s="174"/>
      <c r="E95" s="174"/>
      <c r="F95" s="174"/>
      <c r="G95" s="174"/>
      <c r="J95" s="148"/>
      <c r="K95" s="169" t="s">
        <v>561</v>
      </c>
    </row>
    <row r="96" spans="1:11" s="149" customFormat="1" x14ac:dyDescent="0.2">
      <c r="A96" s="147" t="s">
        <v>519</v>
      </c>
      <c r="B96" s="147" t="s">
        <v>520</v>
      </c>
      <c r="C96" s="148" t="s">
        <v>396</v>
      </c>
      <c r="D96" s="174"/>
      <c r="E96" s="174"/>
      <c r="F96" s="174"/>
      <c r="G96" s="174"/>
      <c r="J96" s="148"/>
      <c r="K96" s="169" t="s">
        <v>561</v>
      </c>
    </row>
    <row r="97" spans="1:11" s="149" customFormat="1" x14ac:dyDescent="0.2">
      <c r="A97" s="147" t="s">
        <v>521</v>
      </c>
      <c r="B97" s="147" t="s">
        <v>522</v>
      </c>
      <c r="C97" s="148" t="s">
        <v>396</v>
      </c>
      <c r="D97" s="174"/>
      <c r="E97" s="174"/>
      <c r="F97" s="174"/>
      <c r="G97" s="174"/>
      <c r="J97" s="148"/>
      <c r="K97" s="169" t="s">
        <v>561</v>
      </c>
    </row>
    <row r="99" spans="1:11" x14ac:dyDescent="0.2">
      <c r="A99" s="168" t="s">
        <v>523</v>
      </c>
      <c r="B99" s="168" t="s">
        <v>524</v>
      </c>
      <c r="J99" s="169"/>
      <c r="K99" s="169"/>
    </row>
    <row r="100" spans="1:11" x14ac:dyDescent="0.2">
      <c r="A100" s="147" t="s">
        <v>71</v>
      </c>
      <c r="B100" s="147" t="s">
        <v>72</v>
      </c>
      <c r="C100" s="148" t="s">
        <v>396</v>
      </c>
      <c r="D100" s="174">
        <v>100</v>
      </c>
      <c r="E100" s="174">
        <v>250</v>
      </c>
      <c r="F100" s="174">
        <v>500</v>
      </c>
      <c r="J100" s="172" t="s">
        <v>566</v>
      </c>
    </row>
    <row r="101" spans="1:11" x14ac:dyDescent="0.2">
      <c r="A101" s="147" t="s">
        <v>525</v>
      </c>
      <c r="B101" s="147" t="s">
        <v>526</v>
      </c>
      <c r="C101" s="148" t="s">
        <v>396</v>
      </c>
      <c r="D101" s="174">
        <f>'Survey #2 Data'!G9</f>
        <v>100</v>
      </c>
      <c r="E101" s="174">
        <f>'Survey #2 Data'!H9</f>
        <v>250</v>
      </c>
      <c r="F101" s="174">
        <f>'Survey #2 Data'!I9</f>
        <v>500</v>
      </c>
      <c r="J101" s="148" t="s">
        <v>568</v>
      </c>
    </row>
    <row r="102" spans="1:11" x14ac:dyDescent="0.2">
      <c r="A102" s="147" t="s">
        <v>75</v>
      </c>
      <c r="B102" s="147" t="s">
        <v>76</v>
      </c>
      <c r="C102" s="148" t="s">
        <v>396</v>
      </c>
      <c r="D102" s="174">
        <v>100</v>
      </c>
      <c r="E102" s="174">
        <v>300</v>
      </c>
      <c r="F102" s="174">
        <v>500</v>
      </c>
      <c r="J102" s="172" t="s">
        <v>566</v>
      </c>
    </row>
    <row r="103" spans="1:11" x14ac:dyDescent="0.2">
      <c r="A103" s="147" t="s">
        <v>77</v>
      </c>
      <c r="B103" s="147" t="s">
        <v>78</v>
      </c>
      <c r="C103" s="148" t="s">
        <v>396</v>
      </c>
      <c r="D103" s="174">
        <v>100</v>
      </c>
      <c r="E103" s="174">
        <v>250</v>
      </c>
      <c r="F103" s="174">
        <v>500</v>
      </c>
      <c r="J103" s="172" t="s">
        <v>566</v>
      </c>
    </row>
    <row r="104" spans="1:11" x14ac:dyDescent="0.2">
      <c r="A104" s="147" t="s">
        <v>527</v>
      </c>
      <c r="B104" s="147" t="s">
        <v>528</v>
      </c>
      <c r="C104" s="148" t="s">
        <v>396</v>
      </c>
      <c r="D104" s="174">
        <f>'Survey #2 Data'!G6</f>
        <v>100</v>
      </c>
      <c r="E104" s="174">
        <f>'Survey #2 Data'!H6</f>
        <v>250</v>
      </c>
      <c r="F104" s="174">
        <f>'Survey #2 Data'!I6</f>
        <v>1000</v>
      </c>
      <c r="J104" s="148" t="s">
        <v>568</v>
      </c>
    </row>
    <row r="105" spans="1:11" x14ac:dyDescent="0.2">
      <c r="A105" s="147" t="s">
        <v>79</v>
      </c>
      <c r="B105" s="147" t="s">
        <v>80</v>
      </c>
      <c r="C105" s="148" t="s">
        <v>396</v>
      </c>
      <c r="D105" s="174">
        <v>100</v>
      </c>
      <c r="E105" s="174">
        <v>250</v>
      </c>
      <c r="F105" s="174">
        <v>500</v>
      </c>
      <c r="J105" s="172" t="s">
        <v>566</v>
      </c>
    </row>
    <row r="106" spans="1:11" x14ac:dyDescent="0.2">
      <c r="A106" s="147" t="s">
        <v>529</v>
      </c>
      <c r="B106" s="147" t="s">
        <v>530</v>
      </c>
      <c r="C106" s="148" t="s">
        <v>396</v>
      </c>
      <c r="D106" s="174">
        <f>'Survey #2 Data'!G15</f>
        <v>250</v>
      </c>
      <c r="E106" s="174">
        <f>'Survey #2 Data'!H15</f>
        <v>500</v>
      </c>
      <c r="F106" s="174">
        <f>'Survey #2 Data'!I15</f>
        <v>1000</v>
      </c>
      <c r="J106" s="148" t="s">
        <v>568</v>
      </c>
    </row>
    <row r="107" spans="1:11" s="145" customFormat="1" x14ac:dyDescent="0.2">
      <c r="A107" s="144" t="s">
        <v>531</v>
      </c>
      <c r="B107" s="144" t="s">
        <v>416</v>
      </c>
      <c r="C107" s="145" t="s">
        <v>385</v>
      </c>
      <c r="D107" s="175">
        <v>25</v>
      </c>
      <c r="E107" s="175">
        <v>50</v>
      </c>
      <c r="F107" s="175">
        <v>100</v>
      </c>
      <c r="G107" s="175"/>
      <c r="H107" s="146"/>
      <c r="I107" s="146" t="s">
        <v>575</v>
      </c>
    </row>
    <row r="108" spans="1:11" x14ac:dyDescent="0.2">
      <c r="D108" s="174">
        <f>'Survey #2 Data'!G23</f>
        <v>100</v>
      </c>
      <c r="E108" s="174">
        <f>'Survey #2 Data'!H23</f>
        <v>225</v>
      </c>
      <c r="F108" s="174">
        <f>'Survey #2 Data'!I23</f>
        <v>500</v>
      </c>
      <c r="J108" s="148" t="s">
        <v>568</v>
      </c>
      <c r="K108" s="148" t="s">
        <v>558</v>
      </c>
    </row>
    <row r="109" spans="1:11" x14ac:dyDescent="0.2">
      <c r="A109" s="168" t="s">
        <v>532</v>
      </c>
      <c r="B109" s="147" t="s">
        <v>533</v>
      </c>
      <c r="C109" s="148" t="s">
        <v>396</v>
      </c>
      <c r="D109" s="174">
        <f>'Survey #2 Data'!G11</f>
        <v>100</v>
      </c>
      <c r="E109" s="174">
        <f>'Survey #2 Data'!H11</f>
        <v>250</v>
      </c>
      <c r="F109" s="174">
        <f>'Survey #2 Data'!I11</f>
        <v>500</v>
      </c>
      <c r="J109" s="148" t="s">
        <v>568</v>
      </c>
    </row>
    <row r="110" spans="1:11" x14ac:dyDescent="0.2">
      <c r="A110" s="147" t="s">
        <v>534</v>
      </c>
      <c r="B110" s="147" t="s">
        <v>535</v>
      </c>
      <c r="C110" s="148" t="s">
        <v>396</v>
      </c>
      <c r="D110" s="174">
        <f>'Survey #2 Data'!G4</f>
        <v>100</v>
      </c>
      <c r="E110" s="174">
        <f>'Survey #2 Data'!H4</f>
        <v>250</v>
      </c>
      <c r="F110" s="174">
        <f>'Survey #2 Data'!I4</f>
        <v>500</v>
      </c>
      <c r="J110" s="148" t="s">
        <v>568</v>
      </c>
    </row>
    <row r="111" spans="1:11" x14ac:dyDescent="0.2">
      <c r="A111" s="147" t="s">
        <v>536</v>
      </c>
      <c r="B111" s="147" t="s">
        <v>537</v>
      </c>
      <c r="C111" s="148" t="s">
        <v>396</v>
      </c>
      <c r="D111" s="174">
        <f>'Survey #2 Data'!G3</f>
        <v>100</v>
      </c>
      <c r="E111" s="174">
        <f>'Survey #2 Data'!H3</f>
        <v>250</v>
      </c>
      <c r="F111" s="174">
        <f>'Survey #2 Data'!I3</f>
        <v>500</v>
      </c>
      <c r="J111" s="148" t="s">
        <v>573</v>
      </c>
    </row>
    <row r="112" spans="1:11" x14ac:dyDescent="0.2">
      <c r="A112" s="147" t="s">
        <v>538</v>
      </c>
      <c r="B112" s="147" t="s">
        <v>539</v>
      </c>
      <c r="C112" s="148" t="s">
        <v>396</v>
      </c>
      <c r="D112" s="174">
        <f>'Survey #2 Data'!G14</f>
        <v>50</v>
      </c>
      <c r="E112" s="174">
        <f>'Survey #2 Data'!H14</f>
        <v>200</v>
      </c>
      <c r="F112" s="174">
        <f>'Survey #2 Data'!I14</f>
        <v>300</v>
      </c>
      <c r="J112" s="148" t="s">
        <v>568</v>
      </c>
    </row>
    <row r="113" spans="1:11" x14ac:dyDescent="0.2">
      <c r="A113" s="147" t="s">
        <v>81</v>
      </c>
      <c r="B113" s="147" t="s">
        <v>82</v>
      </c>
      <c r="C113" s="148" t="s">
        <v>385</v>
      </c>
      <c r="D113" s="174">
        <v>150</v>
      </c>
      <c r="E113" s="174">
        <v>500</v>
      </c>
      <c r="F113" s="174">
        <v>900</v>
      </c>
      <c r="J113" s="172" t="s">
        <v>566</v>
      </c>
    </row>
    <row r="114" spans="1:11" x14ac:dyDescent="0.2">
      <c r="A114" s="147" t="s">
        <v>83</v>
      </c>
      <c r="B114" s="147" t="s">
        <v>84</v>
      </c>
      <c r="C114" s="148" t="s">
        <v>385</v>
      </c>
      <c r="D114" s="174">
        <v>100</v>
      </c>
      <c r="E114" s="174">
        <v>500</v>
      </c>
      <c r="F114" s="174">
        <v>500</v>
      </c>
      <c r="J114" s="172" t="s">
        <v>566</v>
      </c>
    </row>
    <row r="115" spans="1:11" x14ac:dyDescent="0.2">
      <c r="A115" s="147" t="s">
        <v>540</v>
      </c>
      <c r="B115" s="147" t="s">
        <v>541</v>
      </c>
      <c r="C115" s="148" t="s">
        <v>385</v>
      </c>
      <c r="D115" s="174">
        <f>'Survey #2 Data'!G8</f>
        <v>100</v>
      </c>
      <c r="E115" s="174">
        <f>'Survey #2 Data'!H8</f>
        <v>250</v>
      </c>
      <c r="F115" s="174">
        <f>'Survey #2 Data'!I8</f>
        <v>500</v>
      </c>
      <c r="J115" s="148" t="s">
        <v>568</v>
      </c>
    </row>
    <row r="117" spans="1:11" x14ac:dyDescent="0.2">
      <c r="A117" s="168" t="s">
        <v>542</v>
      </c>
      <c r="B117" s="168" t="s">
        <v>543</v>
      </c>
      <c r="J117" s="169"/>
      <c r="K117" s="169"/>
    </row>
    <row r="119" spans="1:11" x14ac:dyDescent="0.2">
      <c r="A119" s="168" t="s">
        <v>544</v>
      </c>
      <c r="B119" s="168" t="s">
        <v>545</v>
      </c>
      <c r="J119" s="169"/>
      <c r="K119" s="169"/>
    </row>
    <row r="120" spans="1:11" x14ac:dyDescent="0.2">
      <c r="A120" s="147" t="s">
        <v>546</v>
      </c>
      <c r="B120" s="147" t="s">
        <v>547</v>
      </c>
      <c r="C120" s="148" t="s">
        <v>396</v>
      </c>
      <c r="K120" s="148" t="s">
        <v>565</v>
      </c>
    </row>
  </sheetData>
  <phoneticPr fontId="2" type="noConversion"/>
  <dataValidations count="1">
    <dataValidation type="list" allowBlank="1" showInputMessage="1" showErrorMessage="1" sqref="C12:C120">
      <formula1>"NA, Administrative Violation, Public Health/Safety Violation"</formula1>
    </dataValidation>
  </dataValidations>
  <pageMargins left="0.25" right="0.25"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 #1 Data</vt:lpstr>
      <vt:lpstr>Surv.Monk S1</vt:lpstr>
      <vt:lpstr>Survey #2 Data</vt:lpstr>
      <vt:lpstr>Surv.Monk S2</vt:lpstr>
      <vt:lpstr>S1+S2 Rank</vt:lpstr>
      <vt:lpstr>TAB 3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2021-03-05T03:06:43Z</dcterms:created>
  <dcterms:modified xsi:type="dcterms:W3CDTF">2021-03-18T16:50:03Z</dcterms:modified>
</cp:coreProperties>
</file>